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1 penkiadienis" sheetId="1" r:id="rId1"/>
    <sheet name="2 penkiadienis" sheetId="2" r:id="rId2"/>
    <sheet name="3 penkiadienis" sheetId="3" r:id="rId3"/>
    <sheet name="4 penkiadienis" sheetId="4" r:id="rId4"/>
  </sheets>
  <definedNames>
    <definedName name="_xlnm.Print_Area" localSheetId="0">'1 penkiadienis'!$A$1:$L$164</definedName>
  </definedNames>
  <calcPr fullCalcOnLoad="1"/>
</workbook>
</file>

<file path=xl/sharedStrings.xml><?xml version="1.0" encoding="utf-8"?>
<sst xmlns="http://schemas.openxmlformats.org/spreadsheetml/2006/main" count="1070" uniqueCount="318">
  <si>
    <t>Pirma diena</t>
  </si>
  <si>
    <t>L.</t>
  </si>
  <si>
    <t>D.</t>
  </si>
  <si>
    <t>Rp. Nr.</t>
  </si>
  <si>
    <t>11 val.</t>
  </si>
  <si>
    <t>Antra diena</t>
  </si>
  <si>
    <t>Trečia diena</t>
  </si>
  <si>
    <t>Ketvirta diena</t>
  </si>
  <si>
    <t>Penkta diena</t>
  </si>
  <si>
    <t>Žirnių sriuba</t>
  </si>
  <si>
    <t>Bulvių košė</t>
  </si>
  <si>
    <t>Žali žirneliai</t>
  </si>
  <si>
    <t>Pomidorai</t>
  </si>
  <si>
    <t>Sviesto - grietinės padažas</t>
  </si>
  <si>
    <t>Agurkai</t>
  </si>
  <si>
    <t>Uogienė</t>
  </si>
  <si>
    <t>Žuvies maltinis</t>
  </si>
  <si>
    <t>Kepsnys "Svogūnėlis"</t>
  </si>
  <si>
    <t>Kiaulienos kepinukai</t>
  </si>
  <si>
    <t>Varškės ir ryžių apkepas</t>
  </si>
  <si>
    <t>Virtos bulvės</t>
  </si>
  <si>
    <t>Varškės apkepas</t>
  </si>
  <si>
    <t>Bulvių, morkų, ž.žirnelių troškinys</t>
  </si>
  <si>
    <t>Žirnių - perlinių kruopų sriuba</t>
  </si>
  <si>
    <t>Rūgštynių sriuba su bulvėmis</t>
  </si>
  <si>
    <t>Špinatų sriuba su bulvėmis</t>
  </si>
  <si>
    <t>Agurkų sriuba su ryžiais</t>
  </si>
  <si>
    <t>Agurkų sriuba su perlinėmis kruopomis</t>
  </si>
  <si>
    <t>Tiršta grikių kruopų košė</t>
  </si>
  <si>
    <t>Tiršta miežinių kruopų košė</t>
  </si>
  <si>
    <t>Tiršta perlinių kruopų košė</t>
  </si>
  <si>
    <t>Tiršta kvietinių kruopų košė su morkomis</t>
  </si>
  <si>
    <t>Šaldytų uogų kompotas</t>
  </si>
  <si>
    <t>Bulviniai piršteliai</t>
  </si>
  <si>
    <t>Varškės spygliukai</t>
  </si>
  <si>
    <t>Iš viso:</t>
  </si>
  <si>
    <t>50/100</t>
  </si>
  <si>
    <t>60/120</t>
  </si>
  <si>
    <t>Grietinės padažas</t>
  </si>
  <si>
    <t>Vaisių salotos</t>
  </si>
  <si>
    <t>Raugintų kopūstų sriuba su bulvėmis</t>
  </si>
  <si>
    <t>Saldus grietinės padažas</t>
  </si>
  <si>
    <t>60/60</t>
  </si>
  <si>
    <t>Žuvies kepinukai</t>
  </si>
  <si>
    <t>Omletas</t>
  </si>
  <si>
    <t>1/1</t>
  </si>
  <si>
    <t>1/2</t>
  </si>
  <si>
    <t>1/3</t>
  </si>
  <si>
    <t>1/4</t>
  </si>
  <si>
    <t>1/5</t>
  </si>
  <si>
    <t>2/1</t>
  </si>
  <si>
    <t>2/2</t>
  </si>
  <si>
    <t>2/4</t>
  </si>
  <si>
    <t>2/5</t>
  </si>
  <si>
    <t>3/1</t>
  </si>
  <si>
    <t>3/2</t>
  </si>
  <si>
    <t>3/3</t>
  </si>
  <si>
    <t>3/4</t>
  </si>
  <si>
    <t>3/5</t>
  </si>
  <si>
    <t>4/1</t>
  </si>
  <si>
    <t>4/2</t>
  </si>
  <si>
    <t>4/3</t>
  </si>
  <si>
    <t>4/4</t>
  </si>
  <si>
    <t>4/5</t>
  </si>
  <si>
    <t>Kroketai</t>
  </si>
  <si>
    <t>50/20</t>
  </si>
  <si>
    <t>60/40</t>
  </si>
  <si>
    <t>Žiedinių kopūstų- bulvių košė</t>
  </si>
  <si>
    <t>Maltas (kiaulienos) šnicelis</t>
  </si>
  <si>
    <t xml:space="preserve">Žiedinių kopūstų sriuba </t>
  </si>
  <si>
    <t>Tiršta avižinių dribsnių košė</t>
  </si>
  <si>
    <t>Troškinti kopūstai (šviežūs)</t>
  </si>
  <si>
    <t xml:space="preserve">Sultys </t>
  </si>
  <si>
    <t>Sultys</t>
  </si>
  <si>
    <t>Vaisiai</t>
  </si>
  <si>
    <t>Bulvių plokštainis su paukštiena (šlaunelės)</t>
  </si>
  <si>
    <t>Troškinta paukštiena (šlaunelės)</t>
  </si>
  <si>
    <t>50/50</t>
  </si>
  <si>
    <t>Kefyras   2,5%</t>
  </si>
  <si>
    <t>Pienas   2,5%</t>
  </si>
  <si>
    <t>10Sr</t>
  </si>
  <si>
    <t>67A</t>
  </si>
  <si>
    <t>10A</t>
  </si>
  <si>
    <t>81A</t>
  </si>
  <si>
    <t>45A</t>
  </si>
  <si>
    <t>9A</t>
  </si>
  <si>
    <t>82A</t>
  </si>
  <si>
    <t>78A</t>
  </si>
  <si>
    <t>95A</t>
  </si>
  <si>
    <t>80A</t>
  </si>
  <si>
    <t>3A</t>
  </si>
  <si>
    <t>30A</t>
  </si>
  <si>
    <t>44A</t>
  </si>
  <si>
    <t>7Š</t>
  </si>
  <si>
    <t>Morkų-obuolių-porų salotos su grietine</t>
  </si>
  <si>
    <t>13S</t>
  </si>
  <si>
    <t>7S</t>
  </si>
  <si>
    <t>1A</t>
  </si>
  <si>
    <t>7P</t>
  </si>
  <si>
    <t>3P</t>
  </si>
  <si>
    <t>5P</t>
  </si>
  <si>
    <t>2G</t>
  </si>
  <si>
    <t>1G</t>
  </si>
  <si>
    <t>4P</t>
  </si>
  <si>
    <t>14G</t>
  </si>
  <si>
    <t>Obuolių kompotas</t>
  </si>
  <si>
    <t>15P</t>
  </si>
  <si>
    <t>Šv.kopūstų sriuba su bulvėmis</t>
  </si>
  <si>
    <t>29S</t>
  </si>
  <si>
    <t>27S</t>
  </si>
  <si>
    <t xml:space="preserve">15S </t>
  </si>
  <si>
    <t>22S</t>
  </si>
  <si>
    <t>34S</t>
  </si>
  <si>
    <t>49S</t>
  </si>
  <si>
    <t>21S</t>
  </si>
  <si>
    <t>19S</t>
  </si>
  <si>
    <t>43S</t>
  </si>
  <si>
    <t>3S</t>
  </si>
  <si>
    <t>41S</t>
  </si>
  <si>
    <t>1Š</t>
  </si>
  <si>
    <t>1Gar</t>
  </si>
  <si>
    <t>13Sr</t>
  </si>
  <si>
    <t>6Sr</t>
  </si>
  <si>
    <t>2Gar</t>
  </si>
  <si>
    <t>8Sr</t>
  </si>
  <si>
    <t>7Sr</t>
  </si>
  <si>
    <t>3Gar</t>
  </si>
  <si>
    <t>Biri ryžių kruopų košė</t>
  </si>
  <si>
    <t>23Sr</t>
  </si>
  <si>
    <t>12A</t>
  </si>
  <si>
    <t>83A</t>
  </si>
  <si>
    <t>2Sr</t>
  </si>
  <si>
    <t>14Sr</t>
  </si>
  <si>
    <t>1Sr</t>
  </si>
  <si>
    <t>9Sr</t>
  </si>
  <si>
    <t>11Sr</t>
  </si>
  <si>
    <t>Ryžių kruopų sriuba su pomidorais</t>
  </si>
  <si>
    <t>Perlinių kruopų sriuba su bulvėmis</t>
  </si>
  <si>
    <t>Ankštinių daržovių (pupelių) sriuba su bulvėmis</t>
  </si>
  <si>
    <t>Ankštinių daržovių (ž.žirnelių) sriuba su bulvėmis</t>
  </si>
  <si>
    <t>Ankštinių daržovių (žirnių) sriuba su bulvėmis</t>
  </si>
  <si>
    <t>Sausi pusryčiai su pienu</t>
  </si>
  <si>
    <t>79A</t>
  </si>
  <si>
    <t>3G</t>
  </si>
  <si>
    <t>Troškinti žiediniai kopūstai</t>
  </si>
  <si>
    <t>Bananai</t>
  </si>
  <si>
    <t>Varškės-morkų apkepas</t>
  </si>
  <si>
    <t>84A</t>
  </si>
  <si>
    <t>55A</t>
  </si>
  <si>
    <t>Daržovių troškinys su dešrelėmis</t>
  </si>
  <si>
    <t>56A</t>
  </si>
  <si>
    <t>12Sr</t>
  </si>
  <si>
    <t>3Sr</t>
  </si>
  <si>
    <t>15Sr</t>
  </si>
  <si>
    <t>8A</t>
  </si>
  <si>
    <t>71A</t>
  </si>
  <si>
    <t>22Sr</t>
  </si>
  <si>
    <t>34A</t>
  </si>
  <si>
    <t>21A</t>
  </si>
  <si>
    <t>66A</t>
  </si>
  <si>
    <t>32A</t>
  </si>
  <si>
    <t>20S</t>
  </si>
  <si>
    <t>70A</t>
  </si>
  <si>
    <t>19Sr</t>
  </si>
  <si>
    <t>58A</t>
  </si>
  <si>
    <t>25A</t>
  </si>
  <si>
    <t>64A</t>
  </si>
  <si>
    <t>43A</t>
  </si>
  <si>
    <t>8Gar</t>
  </si>
  <si>
    <t>48A</t>
  </si>
  <si>
    <t>150/10</t>
  </si>
  <si>
    <t>200/10</t>
  </si>
  <si>
    <t>46A</t>
  </si>
  <si>
    <t>94A</t>
  </si>
  <si>
    <t>62A</t>
  </si>
  <si>
    <t>Penkių grūdų dribsnių košė</t>
  </si>
  <si>
    <t>114A</t>
  </si>
  <si>
    <t>25Š</t>
  </si>
  <si>
    <t>Skysta manų kruopų košė</t>
  </si>
  <si>
    <t>31A</t>
  </si>
  <si>
    <t>Kopūstų salotos su agurkais ir pomidorais</t>
  </si>
  <si>
    <t>2S</t>
  </si>
  <si>
    <t>96A</t>
  </si>
  <si>
    <t>Maltas kalakutienos šnicelis</t>
  </si>
  <si>
    <t>24A</t>
  </si>
  <si>
    <t>Paukštienos kepinukai</t>
  </si>
  <si>
    <t>86A</t>
  </si>
  <si>
    <t>115A</t>
  </si>
  <si>
    <t>Troškinta paukštiena (kalakutiena)</t>
  </si>
  <si>
    <t>Daržovių sriuba</t>
  </si>
  <si>
    <t>31S</t>
  </si>
  <si>
    <t>Pertrinta daržovių sriuba</t>
  </si>
  <si>
    <t>Aviečių  arbata</t>
  </si>
  <si>
    <t>Plovas su kalakutiena</t>
  </si>
  <si>
    <t>60/15</t>
  </si>
  <si>
    <t>80/20</t>
  </si>
  <si>
    <t>27A</t>
  </si>
  <si>
    <t>Kalakutienos guliašas</t>
  </si>
  <si>
    <t>Kiaulienos guliašas</t>
  </si>
  <si>
    <t>22A</t>
  </si>
  <si>
    <t>Kepta paukštienos file</t>
  </si>
  <si>
    <t>Malti voleliai su kiaušiniais</t>
  </si>
  <si>
    <t>15A</t>
  </si>
  <si>
    <t>Pekino kopūstų salotos su agurkais</t>
  </si>
  <si>
    <t>Biri grikių kruopų košė su morkomis,svogūnais</t>
  </si>
  <si>
    <t>116A</t>
  </si>
  <si>
    <t>60A</t>
  </si>
  <si>
    <t>Natūralus pomidorų padažas</t>
  </si>
  <si>
    <t xml:space="preserve">Miežinių dribsnių košė </t>
  </si>
  <si>
    <t>Pieniška daržovių sriuba</t>
  </si>
  <si>
    <t>25Sr</t>
  </si>
  <si>
    <t>98A</t>
  </si>
  <si>
    <t>11S</t>
  </si>
  <si>
    <t>113A</t>
  </si>
  <si>
    <t>107A</t>
  </si>
  <si>
    <t>111A</t>
  </si>
  <si>
    <t>88A</t>
  </si>
  <si>
    <t>93A</t>
  </si>
  <si>
    <t>Vaisinė arbata</t>
  </si>
  <si>
    <t>18G</t>
  </si>
  <si>
    <t>Melisos arbata</t>
  </si>
  <si>
    <t>Ramunėlių arbata</t>
  </si>
  <si>
    <t>Čiobrelių arbata su citrina</t>
  </si>
  <si>
    <t>Juodoji arbata</t>
  </si>
  <si>
    <t>Aviečių arbata su medumi</t>
  </si>
  <si>
    <t xml:space="preserve">      </t>
  </si>
  <si>
    <t xml:space="preserve">Kvietinių dribsnių košė </t>
  </si>
  <si>
    <t>117A</t>
  </si>
  <si>
    <t>Juodoji arbata su citrina</t>
  </si>
  <si>
    <t>100</t>
  </si>
  <si>
    <t>14P</t>
  </si>
  <si>
    <t xml:space="preserve">Čiobrelių arbata </t>
  </si>
  <si>
    <t xml:space="preserve">34S </t>
  </si>
  <si>
    <t>Tiršta ryžių kruopų košė</t>
  </si>
  <si>
    <t>91A</t>
  </si>
  <si>
    <t>Čiobrelių arbata</t>
  </si>
  <si>
    <t>Troškintos daržovės (grietinės-pomidorų padažas)</t>
  </si>
  <si>
    <t>Omletas su sūriu</t>
  </si>
  <si>
    <t>90A</t>
  </si>
  <si>
    <t>88</t>
  </si>
  <si>
    <t>Kakava su pienu</t>
  </si>
  <si>
    <t>5G</t>
  </si>
  <si>
    <t xml:space="preserve">Žuvies šnicelis </t>
  </si>
  <si>
    <t>Vaisinė arbata su citrina</t>
  </si>
  <si>
    <t>"Senelių kruopų" košė</t>
  </si>
  <si>
    <t>Pienas      2,5%</t>
  </si>
  <si>
    <t>Grietinė 30%</t>
  </si>
  <si>
    <t>100A</t>
  </si>
  <si>
    <t>Traputis su medumi</t>
  </si>
  <si>
    <t>Juoda arbata su medumi</t>
  </si>
  <si>
    <t>Vanduo su citrina</t>
  </si>
  <si>
    <t>195/7</t>
  </si>
  <si>
    <t>10/15</t>
  </si>
  <si>
    <t>10/20</t>
  </si>
  <si>
    <t>Arbata su pienu (be cukraus)</t>
  </si>
  <si>
    <t>Sviestas 82%</t>
  </si>
  <si>
    <t xml:space="preserve">Bulvių kotletai su varške (varškė 9%) </t>
  </si>
  <si>
    <t>Pilno grūdo makaronai su sūriu</t>
  </si>
  <si>
    <t>Melisų arbata</t>
  </si>
  <si>
    <t>Virti varškėčiai (kvietiniai speltų miltai)</t>
  </si>
  <si>
    <t>Salotos "Naujiena" (burokėliai,obuoliai)</t>
  </si>
  <si>
    <t>Lietiniai (kvietiniai speltų miltai</t>
  </si>
  <si>
    <t>Erškėtrožių arbata</t>
  </si>
  <si>
    <t>Megėjų maltinis</t>
  </si>
  <si>
    <t>Virtinukai su mėsa (kvietiniai speltų miltai)</t>
  </si>
  <si>
    <t>Cepelinai virtų bulvių su varške (varškė 9%)</t>
  </si>
  <si>
    <t>42A</t>
  </si>
  <si>
    <t xml:space="preserve">Virti pilno grūdo makaronai </t>
  </si>
  <si>
    <t>Grietinės- pomidorų padažas</t>
  </si>
  <si>
    <t>Melisų arbata su citrina</t>
  </si>
  <si>
    <t>Salotos "Gaidelis" (morkos,obuoliai)</t>
  </si>
  <si>
    <t xml:space="preserve">Tiršta ryžių kruopų košė </t>
  </si>
  <si>
    <t>Grietinės - pomidorų padažas</t>
  </si>
  <si>
    <t>Bulviniai piršteliai su varške (varškė 9%)</t>
  </si>
  <si>
    <t>Grietinės -  pomidorų padažas</t>
  </si>
  <si>
    <t>Skryliai (kvietiniai speltų miltai)</t>
  </si>
  <si>
    <t>Barščių sriuba su pupelėmis ir šviež.kopūstais</t>
  </si>
  <si>
    <t>Lietiniai su varške (kvietiniai speltų miltai,varškė 9%)</t>
  </si>
  <si>
    <t>Čiobrelių arbata (be cukraus)</t>
  </si>
  <si>
    <t>Mišrainė(burokėliai,bulvės,pupelės,agurkai)</t>
  </si>
  <si>
    <t>Burokėlių sriuba su pupelėmis ir bulvėmis</t>
  </si>
  <si>
    <t>Viso grūdo ruginė duona</t>
  </si>
  <si>
    <t xml:space="preserve">Ramunėlių arbata (be cukraus) </t>
  </si>
  <si>
    <t>Burokėlių sriuba su bulvėmis</t>
  </si>
  <si>
    <t>Melisų arbata(be cukraus))</t>
  </si>
  <si>
    <t>Ramunėlių arbata (be cukraus)</t>
  </si>
  <si>
    <t>Košė "Niekutis" (bulvės,perlinės kr.)</t>
  </si>
  <si>
    <t>150/15</t>
  </si>
  <si>
    <t>200/20</t>
  </si>
  <si>
    <t>Virti pilno grūdo makaronai</t>
  </si>
  <si>
    <t>6Gar</t>
  </si>
  <si>
    <t xml:space="preserve">Kopūstų salotos  su obuoliais </t>
  </si>
  <si>
    <t>Aviečių arbata</t>
  </si>
  <si>
    <t>Mažylių blynai(bulvės,varškė 9%)</t>
  </si>
  <si>
    <t xml:space="preserve">Ridikų salotos su morkomis ir obuoliais </t>
  </si>
  <si>
    <t>Apkepti pilno grūdo makaronai su varške</t>
  </si>
  <si>
    <t>65A</t>
  </si>
  <si>
    <t>120/15</t>
  </si>
  <si>
    <t>180/20</t>
  </si>
  <si>
    <t xml:space="preserve">Burokėlių salotos </t>
  </si>
  <si>
    <t>Salotos "Pavasaris"   (pekino kopūstai,ridikėliai,agurkai)</t>
  </si>
  <si>
    <t>Biržų kotletai (jautiena,kiauliena)</t>
  </si>
  <si>
    <t>Karališki balandėliai (kiauliena,kopūstai,ryžiai)</t>
  </si>
  <si>
    <t xml:space="preserve">Pekino - pomidorų salotos </t>
  </si>
  <si>
    <t>Kepti varškėčiai (kvietiniai speltų miltai, varškė 9%)</t>
  </si>
  <si>
    <t>Patiekalo pavadinimas</t>
  </si>
  <si>
    <t>Išeiga</t>
  </si>
  <si>
    <t>Baltymai</t>
  </si>
  <si>
    <t>Riebalai</t>
  </si>
  <si>
    <t>Angliavandeniai</t>
  </si>
  <si>
    <t>IKIMOKYKLINIO UGDYMO ĮSTAIGŲ PERSPEKTYVINIS VALGIARAŠTIS</t>
  </si>
  <si>
    <t>Pusryčiai</t>
  </si>
  <si>
    <t>Patiekalo maistinė vertė, g</t>
  </si>
  <si>
    <t>Energinė vertė, kcal</t>
  </si>
  <si>
    <t>Pietūs</t>
  </si>
  <si>
    <t>Vakarienė</t>
  </si>
  <si>
    <t>Iš viso (dienos davinio):</t>
  </si>
  <si>
    <t>Virtinukai su varške (kvietiniai speltų miltai, varškė 9%)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</si>
</sst>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2" fontId="2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75"/>
  <sheetViews>
    <sheetView zoomScalePageLayoutView="0" workbookViewId="0" topLeftCell="A151">
      <selection activeCell="A139" sqref="A139:L139"/>
    </sheetView>
  </sheetViews>
  <sheetFormatPr defaultColWidth="9.140625" defaultRowHeight="18" customHeight="1"/>
  <cols>
    <col min="1" max="1" width="22.421875" style="7" customWidth="1"/>
    <col min="2" max="2" width="5.140625" style="12" customWidth="1"/>
    <col min="3" max="3" width="5.421875" style="12" customWidth="1"/>
    <col min="4" max="4" width="5.28125" style="12" customWidth="1"/>
    <col min="5" max="5" width="6.28125" style="3" customWidth="1"/>
    <col min="6" max="6" width="6.140625" style="3" customWidth="1"/>
    <col min="7" max="8" width="6.421875" style="3" customWidth="1"/>
    <col min="9" max="9" width="7.57421875" style="3" customWidth="1"/>
    <col min="10" max="10" width="8.28125" style="3" customWidth="1"/>
    <col min="11" max="11" width="8.140625" style="3" customWidth="1"/>
    <col min="12" max="12" width="7.28125" style="3" customWidth="1"/>
    <col min="13" max="13" width="9.140625" style="12" customWidth="1"/>
    <col min="14" max="16384" width="9.140625" style="4" customWidth="1"/>
  </cols>
  <sheetData>
    <row r="3" ht="18" customHeight="1">
      <c r="A3" s="17" t="s">
        <v>45</v>
      </c>
    </row>
    <row r="4" spans="1:12" ht="18" customHeight="1">
      <c r="A4" s="64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24.75" customHeight="1">
      <c r="A5" s="78" t="s">
        <v>311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6" customFormat="1" ht="27" customHeight="1">
      <c r="A6" s="88" t="s">
        <v>305</v>
      </c>
      <c r="B6" s="70" t="s">
        <v>3</v>
      </c>
      <c r="C6" s="72" t="s">
        <v>306</v>
      </c>
      <c r="D6" s="73"/>
      <c r="E6" s="75" t="s">
        <v>312</v>
      </c>
      <c r="F6" s="76"/>
      <c r="G6" s="76"/>
      <c r="H6" s="76"/>
      <c r="I6" s="76"/>
      <c r="J6" s="77"/>
      <c r="K6" s="81" t="s">
        <v>313</v>
      </c>
      <c r="L6" s="82"/>
      <c r="M6" s="14"/>
    </row>
    <row r="7" spans="1:13" s="6" customFormat="1" ht="18" customHeight="1">
      <c r="A7" s="74"/>
      <c r="B7" s="71"/>
      <c r="C7" s="74"/>
      <c r="D7" s="74"/>
      <c r="E7" s="85" t="s">
        <v>307</v>
      </c>
      <c r="F7" s="86"/>
      <c r="G7" s="85" t="s">
        <v>308</v>
      </c>
      <c r="H7" s="86"/>
      <c r="I7" s="85" t="s">
        <v>309</v>
      </c>
      <c r="J7" s="86"/>
      <c r="K7" s="83"/>
      <c r="L7" s="84"/>
      <c r="M7" s="14"/>
    </row>
    <row r="8" spans="1:13" s="6" customFormat="1" ht="18" customHeight="1">
      <c r="A8" s="51"/>
      <c r="B8" s="31"/>
      <c r="C8" s="31" t="s">
        <v>1</v>
      </c>
      <c r="D8" s="31" t="s">
        <v>2</v>
      </c>
      <c r="E8" s="32" t="s">
        <v>1</v>
      </c>
      <c r="F8" s="32" t="s">
        <v>2</v>
      </c>
      <c r="G8" s="32" t="s">
        <v>1</v>
      </c>
      <c r="H8" s="32" t="s">
        <v>2</v>
      </c>
      <c r="I8" s="32" t="s">
        <v>1</v>
      </c>
      <c r="J8" s="32" t="s">
        <v>2</v>
      </c>
      <c r="K8" s="32" t="s">
        <v>1</v>
      </c>
      <c r="L8" s="32" t="s">
        <v>2</v>
      </c>
      <c r="M8" s="14"/>
    </row>
    <row r="9" spans="1:12" ht="18" customHeight="1">
      <c r="A9" s="49" t="s">
        <v>19</v>
      </c>
      <c r="B9" s="33" t="s">
        <v>130</v>
      </c>
      <c r="C9" s="33">
        <v>100</v>
      </c>
      <c r="D9" s="33">
        <v>150</v>
      </c>
      <c r="E9" s="34">
        <v>14.39</v>
      </c>
      <c r="F9" s="34">
        <v>21.58</v>
      </c>
      <c r="G9" s="34">
        <v>11.08</v>
      </c>
      <c r="H9" s="34">
        <v>16.62</v>
      </c>
      <c r="I9" s="34">
        <v>15.07</v>
      </c>
      <c r="J9" s="34">
        <v>22.61</v>
      </c>
      <c r="K9" s="34">
        <v>217.44</v>
      </c>
      <c r="L9" s="34">
        <v>326.16</v>
      </c>
    </row>
    <row r="10" spans="1:12" ht="18" customHeight="1">
      <c r="A10" s="49" t="s">
        <v>15</v>
      </c>
      <c r="B10" s="33" t="s">
        <v>99</v>
      </c>
      <c r="C10" s="33">
        <v>15</v>
      </c>
      <c r="D10" s="33">
        <v>20</v>
      </c>
      <c r="E10" s="34">
        <v>0.05</v>
      </c>
      <c r="F10" s="34">
        <v>0.06</v>
      </c>
      <c r="G10" s="34"/>
      <c r="H10" s="34"/>
      <c r="I10" s="34">
        <v>10.64</v>
      </c>
      <c r="J10" s="34">
        <v>14.18</v>
      </c>
      <c r="K10" s="34">
        <v>40.65</v>
      </c>
      <c r="L10" s="34">
        <v>54.2</v>
      </c>
    </row>
    <row r="11" spans="1:12" ht="18" customHeight="1">
      <c r="A11" s="49" t="s">
        <v>218</v>
      </c>
      <c r="B11" s="33" t="s">
        <v>102</v>
      </c>
      <c r="C11" s="33">
        <v>150</v>
      </c>
      <c r="D11" s="33">
        <v>150</v>
      </c>
      <c r="E11" s="34"/>
      <c r="F11" s="34"/>
      <c r="G11" s="34"/>
      <c r="H11" s="34"/>
      <c r="I11" s="34">
        <v>7.49</v>
      </c>
      <c r="J11" s="34">
        <v>7.49</v>
      </c>
      <c r="K11" s="34">
        <v>29.63</v>
      </c>
      <c r="L11" s="34">
        <v>29.63</v>
      </c>
    </row>
    <row r="12" spans="1:13" s="6" customFormat="1" ht="18" customHeight="1">
      <c r="A12" s="45" t="s">
        <v>35</v>
      </c>
      <c r="B12" s="31"/>
      <c r="C12" s="31"/>
      <c r="D12" s="31"/>
      <c r="E12" s="32">
        <f aca="true" t="shared" si="0" ref="E12:L12">SUM(E9:E11)</f>
        <v>14.440000000000001</v>
      </c>
      <c r="F12" s="32">
        <f t="shared" si="0"/>
        <v>21.639999999999997</v>
      </c>
      <c r="G12" s="32">
        <f t="shared" si="0"/>
        <v>11.08</v>
      </c>
      <c r="H12" s="32">
        <f t="shared" si="0"/>
        <v>16.62</v>
      </c>
      <c r="I12" s="32">
        <f t="shared" si="0"/>
        <v>33.2</v>
      </c>
      <c r="J12" s="32">
        <f t="shared" si="0"/>
        <v>44.28</v>
      </c>
      <c r="K12" s="32">
        <f t="shared" si="0"/>
        <v>287.71999999999997</v>
      </c>
      <c r="L12" s="32">
        <f t="shared" si="0"/>
        <v>409.99</v>
      </c>
      <c r="M12" s="14"/>
    </row>
    <row r="13" spans="1:13" s="6" customFormat="1" ht="33" customHeight="1">
      <c r="A13" s="68" t="s">
        <v>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14"/>
    </row>
    <row r="14" spans="1:12" ht="18" customHeight="1">
      <c r="A14" s="49" t="s">
        <v>74</v>
      </c>
      <c r="B14" s="33"/>
      <c r="C14" s="33">
        <v>100</v>
      </c>
      <c r="D14" s="33">
        <v>100</v>
      </c>
      <c r="E14" s="34">
        <v>0.76</v>
      </c>
      <c r="F14" s="34">
        <v>0.76</v>
      </c>
      <c r="G14" s="34">
        <v>0.3</v>
      </c>
      <c r="H14" s="34">
        <v>0.3</v>
      </c>
      <c r="I14" s="34">
        <v>13.94</v>
      </c>
      <c r="J14" s="34">
        <v>13.94</v>
      </c>
      <c r="K14" s="34">
        <v>56</v>
      </c>
      <c r="L14" s="34">
        <v>56</v>
      </c>
    </row>
    <row r="15" spans="1:13" s="6" customFormat="1" ht="30" customHeight="1">
      <c r="A15" s="67" t="s">
        <v>314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14"/>
    </row>
    <row r="16" spans="1:12" ht="21.75" customHeight="1">
      <c r="A16" s="49" t="s">
        <v>250</v>
      </c>
      <c r="B16" s="33"/>
      <c r="C16" s="33" t="s">
        <v>251</v>
      </c>
      <c r="D16" s="33" t="s">
        <v>251</v>
      </c>
      <c r="E16" s="34">
        <v>0.05</v>
      </c>
      <c r="F16" s="34">
        <v>0.05</v>
      </c>
      <c r="G16" s="34">
        <v>0.03</v>
      </c>
      <c r="H16" s="34">
        <v>0.03</v>
      </c>
      <c r="I16" s="34">
        <v>0.64</v>
      </c>
      <c r="J16" s="34">
        <v>0.64</v>
      </c>
      <c r="K16" s="34">
        <v>2.17</v>
      </c>
      <c r="L16" s="34">
        <v>2.17</v>
      </c>
    </row>
    <row r="17" spans="1:12" ht="28.5" customHeight="1">
      <c r="A17" s="49" t="s">
        <v>25</v>
      </c>
      <c r="B17" s="33" t="s">
        <v>134</v>
      </c>
      <c r="C17" s="33" t="s">
        <v>170</v>
      </c>
      <c r="D17" s="33" t="s">
        <v>171</v>
      </c>
      <c r="E17" s="34">
        <v>2.79</v>
      </c>
      <c r="F17" s="34">
        <v>3.31</v>
      </c>
      <c r="G17" s="34">
        <v>5.44</v>
      </c>
      <c r="H17" s="34">
        <v>6.87</v>
      </c>
      <c r="I17" s="34">
        <v>9.48</v>
      </c>
      <c r="J17" s="34">
        <v>12.63</v>
      </c>
      <c r="K17" s="34">
        <v>94.86</v>
      </c>
      <c r="L17" s="34">
        <v>121.25</v>
      </c>
    </row>
    <row r="18" spans="1:12" ht="18" customHeight="1">
      <c r="A18" s="49" t="s">
        <v>281</v>
      </c>
      <c r="B18" s="33" t="s">
        <v>119</v>
      </c>
      <c r="C18" s="33">
        <v>20</v>
      </c>
      <c r="D18" s="33">
        <v>20</v>
      </c>
      <c r="E18" s="34">
        <v>1.48</v>
      </c>
      <c r="F18" s="34">
        <v>1.48</v>
      </c>
      <c r="G18" s="34">
        <v>0.32</v>
      </c>
      <c r="H18" s="34">
        <v>0.32</v>
      </c>
      <c r="I18" s="34">
        <v>8.53</v>
      </c>
      <c r="J18" s="34">
        <v>8.53</v>
      </c>
      <c r="K18" s="34">
        <v>43.04</v>
      </c>
      <c r="L18" s="34">
        <v>43.04</v>
      </c>
    </row>
    <row r="19" spans="1:12" ht="24.75" customHeight="1">
      <c r="A19" s="49" t="s">
        <v>264</v>
      </c>
      <c r="B19" s="33" t="s">
        <v>142</v>
      </c>
      <c r="C19" s="33">
        <v>150</v>
      </c>
      <c r="D19" s="33">
        <v>200</v>
      </c>
      <c r="E19" s="38">
        <v>17.86</v>
      </c>
      <c r="F19" s="38">
        <v>23.81</v>
      </c>
      <c r="G19" s="38">
        <v>5.51</v>
      </c>
      <c r="H19" s="38">
        <v>7.35</v>
      </c>
      <c r="I19" s="38">
        <v>33.03</v>
      </c>
      <c r="J19" s="38">
        <v>44.04</v>
      </c>
      <c r="K19" s="38">
        <v>250.31</v>
      </c>
      <c r="L19" s="38">
        <v>333.74</v>
      </c>
    </row>
    <row r="20" spans="1:12" ht="18" customHeight="1">
      <c r="A20" s="49" t="s">
        <v>246</v>
      </c>
      <c r="B20" s="33" t="s">
        <v>230</v>
      </c>
      <c r="C20" s="33">
        <v>15</v>
      </c>
      <c r="D20" s="33">
        <v>20</v>
      </c>
      <c r="E20" s="34">
        <v>0.36</v>
      </c>
      <c r="F20" s="34">
        <v>0.48</v>
      </c>
      <c r="G20" s="34">
        <v>4.5</v>
      </c>
      <c r="H20" s="34">
        <v>6</v>
      </c>
      <c r="I20" s="34">
        <v>0.47</v>
      </c>
      <c r="J20" s="34">
        <v>0.62</v>
      </c>
      <c r="K20" s="34">
        <v>43.95</v>
      </c>
      <c r="L20" s="34">
        <v>58.6</v>
      </c>
    </row>
    <row r="21" spans="1:12" ht="18" customHeight="1">
      <c r="A21" s="45" t="s">
        <v>35</v>
      </c>
      <c r="B21" s="31"/>
      <c r="C21" s="31"/>
      <c r="D21" s="31"/>
      <c r="E21" s="32">
        <f>SUM(E14:E20)</f>
        <v>23.299999999999997</v>
      </c>
      <c r="F21" s="32">
        <f aca="true" t="shared" si="1" ref="F21:L21">SUM(F14:F20)</f>
        <v>29.889999999999997</v>
      </c>
      <c r="G21" s="32">
        <f t="shared" si="1"/>
        <v>16.1</v>
      </c>
      <c r="H21" s="32">
        <f t="shared" si="1"/>
        <v>20.87</v>
      </c>
      <c r="I21" s="32">
        <f t="shared" si="1"/>
        <v>66.09</v>
      </c>
      <c r="J21" s="32">
        <f t="shared" si="1"/>
        <v>80.4</v>
      </c>
      <c r="K21" s="32">
        <f t="shared" si="1"/>
        <v>490.33</v>
      </c>
      <c r="L21" s="32">
        <f t="shared" si="1"/>
        <v>614.8000000000001</v>
      </c>
    </row>
    <row r="22" spans="1:12" ht="38.25" customHeight="1">
      <c r="A22" s="68" t="s">
        <v>315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3" s="6" customFormat="1" ht="26.25" customHeight="1">
      <c r="A23" s="49" t="s">
        <v>67</v>
      </c>
      <c r="B23" s="33" t="s">
        <v>164</v>
      </c>
      <c r="C23" s="33">
        <v>150</v>
      </c>
      <c r="D23" s="33">
        <v>200</v>
      </c>
      <c r="E23" s="38">
        <v>3.73</v>
      </c>
      <c r="F23" s="38">
        <v>4.97</v>
      </c>
      <c r="G23" s="38">
        <v>3.28</v>
      </c>
      <c r="H23" s="38">
        <v>4.38</v>
      </c>
      <c r="I23" s="38">
        <v>21.75</v>
      </c>
      <c r="J23" s="38">
        <v>29</v>
      </c>
      <c r="K23" s="38">
        <v>124.44</v>
      </c>
      <c r="L23" s="38">
        <v>165.92</v>
      </c>
      <c r="M23" s="14"/>
    </row>
    <row r="24" spans="1:13" s="6" customFormat="1" ht="18" customHeight="1">
      <c r="A24" s="49" t="s">
        <v>14</v>
      </c>
      <c r="B24" s="33" t="s">
        <v>190</v>
      </c>
      <c r="C24" s="33">
        <v>50</v>
      </c>
      <c r="D24" s="33">
        <v>50</v>
      </c>
      <c r="E24" s="34">
        <v>1.4</v>
      </c>
      <c r="F24" s="34">
        <v>1.4</v>
      </c>
      <c r="G24" s="34"/>
      <c r="H24" s="34"/>
      <c r="I24" s="34">
        <v>0.65</v>
      </c>
      <c r="J24" s="34">
        <v>0.65</v>
      </c>
      <c r="K24" s="34">
        <v>8</v>
      </c>
      <c r="L24" s="34">
        <v>8</v>
      </c>
      <c r="M24" s="14"/>
    </row>
    <row r="25" spans="1:12" ht="18.75" customHeight="1">
      <c r="A25" s="49" t="s">
        <v>38</v>
      </c>
      <c r="B25" s="33" t="s">
        <v>99</v>
      </c>
      <c r="C25" s="33">
        <v>20</v>
      </c>
      <c r="D25" s="33">
        <v>20</v>
      </c>
      <c r="E25" s="34">
        <v>0.35</v>
      </c>
      <c r="F25" s="34">
        <v>0.35</v>
      </c>
      <c r="G25" s="34">
        <v>3.84</v>
      </c>
      <c r="H25" s="34">
        <v>3.84</v>
      </c>
      <c r="I25" s="34">
        <v>1.06</v>
      </c>
      <c r="J25" s="34">
        <v>1.06</v>
      </c>
      <c r="K25" s="34">
        <v>40.19</v>
      </c>
      <c r="L25" s="34">
        <v>40.19</v>
      </c>
    </row>
    <row r="26" spans="1:12" ht="18" customHeight="1">
      <c r="A26" s="49" t="s">
        <v>78</v>
      </c>
      <c r="B26" s="33"/>
      <c r="C26" s="33">
        <v>200</v>
      </c>
      <c r="D26" s="33">
        <v>200</v>
      </c>
      <c r="E26" s="34">
        <v>6.8</v>
      </c>
      <c r="F26" s="34">
        <v>6.8</v>
      </c>
      <c r="G26" s="34">
        <v>5</v>
      </c>
      <c r="H26" s="34">
        <v>5</v>
      </c>
      <c r="I26" s="34">
        <v>9.8</v>
      </c>
      <c r="J26" s="34">
        <v>9.8</v>
      </c>
      <c r="K26" s="34">
        <v>120</v>
      </c>
      <c r="L26" s="34">
        <v>120</v>
      </c>
    </row>
    <row r="27" spans="1:12" ht="18" customHeight="1">
      <c r="A27" s="45" t="s">
        <v>35</v>
      </c>
      <c r="B27" s="31"/>
      <c r="C27" s="31"/>
      <c r="D27" s="31"/>
      <c r="E27" s="32">
        <f>SUM(E23:E26)</f>
        <v>12.28</v>
      </c>
      <c r="F27" s="32">
        <f aca="true" t="shared" si="2" ref="F27:L27">SUM(F23:F26)</f>
        <v>13.52</v>
      </c>
      <c r="G27" s="32">
        <f t="shared" si="2"/>
        <v>12.12</v>
      </c>
      <c r="H27" s="32">
        <f t="shared" si="2"/>
        <v>13.219999999999999</v>
      </c>
      <c r="I27" s="32">
        <f t="shared" si="2"/>
        <v>33.26</v>
      </c>
      <c r="J27" s="32">
        <f t="shared" si="2"/>
        <v>40.51</v>
      </c>
      <c r="K27" s="32">
        <f t="shared" si="2"/>
        <v>292.63</v>
      </c>
      <c r="L27" s="32">
        <f t="shared" si="2"/>
        <v>334.11</v>
      </c>
    </row>
    <row r="28" spans="1:13" s="6" customFormat="1" ht="18" customHeight="1">
      <c r="A28" s="51" t="s">
        <v>316</v>
      </c>
      <c r="B28" s="31"/>
      <c r="C28" s="31"/>
      <c r="D28" s="31"/>
      <c r="E28" s="32">
        <f aca="true" t="shared" si="3" ref="E28:L28">E12+E21+E27</f>
        <v>50.019999999999996</v>
      </c>
      <c r="F28" s="32">
        <f t="shared" si="3"/>
        <v>65.05</v>
      </c>
      <c r="G28" s="32">
        <f t="shared" si="3"/>
        <v>39.3</v>
      </c>
      <c r="H28" s="32">
        <f t="shared" si="3"/>
        <v>50.71</v>
      </c>
      <c r="I28" s="32">
        <f t="shared" si="3"/>
        <v>132.55</v>
      </c>
      <c r="J28" s="32">
        <f t="shared" si="3"/>
        <v>165.19</v>
      </c>
      <c r="K28" s="32">
        <f t="shared" si="3"/>
        <v>1070.6799999999998</v>
      </c>
      <c r="L28" s="32">
        <f t="shared" si="3"/>
        <v>1358.9</v>
      </c>
      <c r="M28" s="14"/>
    </row>
    <row r="29" spans="1:13" s="6" customFormat="1" ht="18" customHeight="1">
      <c r="A29" s="7"/>
      <c r="B29" s="12"/>
      <c r="C29" s="12"/>
      <c r="D29" s="12"/>
      <c r="E29" s="3"/>
      <c r="F29" s="3"/>
      <c r="G29" s="3"/>
      <c r="H29" s="3"/>
      <c r="I29" s="3"/>
      <c r="J29" s="3"/>
      <c r="K29" s="3"/>
      <c r="L29" s="3"/>
      <c r="M29" s="14"/>
    </row>
    <row r="30" spans="1:13" s="10" customFormat="1" ht="18" customHeight="1">
      <c r="A30" s="7"/>
      <c r="B30" s="12"/>
      <c r="C30" s="12"/>
      <c r="D30" s="12"/>
      <c r="E30" s="3"/>
      <c r="F30" s="3"/>
      <c r="G30" s="3"/>
      <c r="H30" s="3"/>
      <c r="I30" s="3"/>
      <c r="J30" s="3"/>
      <c r="K30" s="3"/>
      <c r="L30" s="3"/>
      <c r="M30" s="14"/>
    </row>
    <row r="40" ht="18" customHeight="1">
      <c r="A40" s="17" t="s">
        <v>46</v>
      </c>
    </row>
    <row r="41" spans="1:12" ht="18" customHeight="1">
      <c r="A41" s="64" t="s">
        <v>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32.25" customHeight="1">
      <c r="A42" s="78" t="s">
        <v>311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1:12" ht="27" customHeight="1">
      <c r="A43" s="79" t="s">
        <v>305</v>
      </c>
      <c r="B43" s="70" t="s">
        <v>3</v>
      </c>
      <c r="C43" s="72" t="s">
        <v>306</v>
      </c>
      <c r="D43" s="73"/>
      <c r="E43" s="75" t="s">
        <v>312</v>
      </c>
      <c r="F43" s="76"/>
      <c r="G43" s="76"/>
      <c r="H43" s="76"/>
      <c r="I43" s="76"/>
      <c r="J43" s="77"/>
      <c r="K43" s="81" t="s">
        <v>313</v>
      </c>
      <c r="L43" s="82"/>
    </row>
    <row r="44" spans="1:12" ht="18" customHeight="1">
      <c r="A44" s="80"/>
      <c r="B44" s="71"/>
      <c r="C44" s="74"/>
      <c r="D44" s="74"/>
      <c r="E44" s="85" t="s">
        <v>307</v>
      </c>
      <c r="F44" s="86"/>
      <c r="G44" s="85" t="s">
        <v>308</v>
      </c>
      <c r="H44" s="86"/>
      <c r="I44" s="85" t="s">
        <v>309</v>
      </c>
      <c r="J44" s="86"/>
      <c r="K44" s="83"/>
      <c r="L44" s="84"/>
    </row>
    <row r="45" spans="1:12" ht="23.25" customHeight="1">
      <c r="A45" s="51"/>
      <c r="B45" s="31"/>
      <c r="C45" s="31" t="s">
        <v>1</v>
      </c>
      <c r="D45" s="31" t="s">
        <v>2</v>
      </c>
      <c r="E45" s="32" t="s">
        <v>1</v>
      </c>
      <c r="F45" s="32" t="s">
        <v>2</v>
      </c>
      <c r="G45" s="32" t="s">
        <v>1</v>
      </c>
      <c r="H45" s="32" t="s">
        <v>2</v>
      </c>
      <c r="I45" s="32" t="s">
        <v>1</v>
      </c>
      <c r="J45" s="32" t="s">
        <v>2</v>
      </c>
      <c r="K45" s="32" t="s">
        <v>1</v>
      </c>
      <c r="L45" s="32" t="s">
        <v>2</v>
      </c>
    </row>
    <row r="46" spans="1:12" ht="19.5" customHeight="1">
      <c r="A46" s="49" t="s">
        <v>208</v>
      </c>
      <c r="B46" s="11" t="s">
        <v>205</v>
      </c>
      <c r="C46" s="11">
        <v>150</v>
      </c>
      <c r="D46" s="11">
        <v>200</v>
      </c>
      <c r="E46" s="2">
        <v>5.88</v>
      </c>
      <c r="F46" s="2">
        <v>7.84</v>
      </c>
      <c r="G46" s="2">
        <v>5.63</v>
      </c>
      <c r="H46" s="2">
        <v>7.51</v>
      </c>
      <c r="I46" s="2">
        <v>25.16</v>
      </c>
      <c r="J46" s="2">
        <v>33.54</v>
      </c>
      <c r="K46" s="2">
        <v>172.2</v>
      </c>
      <c r="L46" s="2">
        <v>229.6</v>
      </c>
    </row>
    <row r="47" spans="1:12" ht="18.75" customHeight="1">
      <c r="A47" s="49" t="s">
        <v>235</v>
      </c>
      <c r="B47" s="11" t="s">
        <v>102</v>
      </c>
      <c r="C47" s="11">
        <v>200</v>
      </c>
      <c r="D47" s="11">
        <v>200</v>
      </c>
      <c r="E47" s="2"/>
      <c r="F47" s="2"/>
      <c r="G47" s="2"/>
      <c r="H47" s="2"/>
      <c r="I47" s="2">
        <v>9.98</v>
      </c>
      <c r="J47" s="2">
        <v>9.98</v>
      </c>
      <c r="K47" s="2">
        <v>39.5</v>
      </c>
      <c r="L47" s="2">
        <v>39.5</v>
      </c>
    </row>
    <row r="48" spans="1:12" ht="18" customHeight="1">
      <c r="A48" s="45" t="s">
        <v>35</v>
      </c>
      <c r="B48" s="5"/>
      <c r="C48" s="5"/>
      <c r="D48" s="5"/>
      <c r="E48" s="1">
        <f aca="true" t="shared" si="4" ref="E48:L48">SUM(E41:E47)</f>
        <v>5.88</v>
      </c>
      <c r="F48" s="1">
        <f t="shared" si="4"/>
        <v>7.84</v>
      </c>
      <c r="G48" s="1">
        <f t="shared" si="4"/>
        <v>5.63</v>
      </c>
      <c r="H48" s="1">
        <f t="shared" si="4"/>
        <v>7.51</v>
      </c>
      <c r="I48" s="1">
        <f t="shared" si="4"/>
        <v>35.14</v>
      </c>
      <c r="J48" s="1">
        <f t="shared" si="4"/>
        <v>43.519999999999996</v>
      </c>
      <c r="K48" s="1">
        <f t="shared" si="4"/>
        <v>211.7</v>
      </c>
      <c r="L48" s="1">
        <f t="shared" si="4"/>
        <v>269.1</v>
      </c>
    </row>
    <row r="49" spans="1:12" ht="28.5" customHeight="1">
      <c r="A49" s="68" t="s">
        <v>4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8" customHeight="1">
      <c r="A50" s="49" t="s">
        <v>74</v>
      </c>
      <c r="B50" s="11"/>
      <c r="C50" s="56">
        <v>100</v>
      </c>
      <c r="D50" s="56">
        <v>100</v>
      </c>
      <c r="E50" s="57">
        <v>0.76</v>
      </c>
      <c r="F50" s="57">
        <v>0.76</v>
      </c>
      <c r="G50" s="57">
        <v>0.3</v>
      </c>
      <c r="H50" s="57">
        <v>0.3</v>
      </c>
      <c r="I50" s="57">
        <v>13.94</v>
      </c>
      <c r="J50" s="57">
        <v>13.94</v>
      </c>
      <c r="K50" s="57">
        <v>56</v>
      </c>
      <c r="L50" s="57">
        <v>56</v>
      </c>
    </row>
    <row r="51" spans="1:12" ht="30" customHeight="1">
      <c r="A51" s="67" t="s">
        <v>314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8" customHeight="1">
      <c r="A52" s="49" t="s">
        <v>73</v>
      </c>
      <c r="B52" s="33"/>
      <c r="C52" s="33">
        <v>150</v>
      </c>
      <c r="D52" s="33">
        <v>150</v>
      </c>
      <c r="E52" s="34">
        <v>0.57</v>
      </c>
      <c r="F52" s="34">
        <v>0.57</v>
      </c>
      <c r="G52" s="34">
        <v>0.08</v>
      </c>
      <c r="H52" s="34">
        <v>0.08</v>
      </c>
      <c r="I52" s="34">
        <v>18.57</v>
      </c>
      <c r="J52" s="34">
        <v>18.57</v>
      </c>
      <c r="K52" s="34">
        <v>78.75</v>
      </c>
      <c r="L52" s="34">
        <v>78.75</v>
      </c>
    </row>
    <row r="53" spans="1:12" ht="26.25" customHeight="1">
      <c r="A53" s="18" t="s">
        <v>283</v>
      </c>
      <c r="B53" s="33" t="s">
        <v>133</v>
      </c>
      <c r="C53" s="33">
        <v>150</v>
      </c>
      <c r="D53" s="33">
        <v>200</v>
      </c>
      <c r="E53" s="34">
        <v>1.42</v>
      </c>
      <c r="F53" s="34">
        <v>1.9</v>
      </c>
      <c r="G53" s="34">
        <v>4.23</v>
      </c>
      <c r="H53" s="34">
        <v>5.64</v>
      </c>
      <c r="I53" s="34">
        <v>11.56</v>
      </c>
      <c r="J53" s="34">
        <v>15.42</v>
      </c>
      <c r="K53" s="34">
        <v>85.65</v>
      </c>
      <c r="L53" s="34">
        <v>114.2</v>
      </c>
    </row>
    <row r="54" spans="1:12" ht="18" customHeight="1">
      <c r="A54" s="49" t="s">
        <v>281</v>
      </c>
      <c r="B54" s="33" t="s">
        <v>119</v>
      </c>
      <c r="C54" s="33">
        <v>40</v>
      </c>
      <c r="D54" s="33">
        <v>40</v>
      </c>
      <c r="E54" s="34">
        <v>2.96</v>
      </c>
      <c r="F54" s="34">
        <v>2.96</v>
      </c>
      <c r="G54" s="34">
        <v>0.64</v>
      </c>
      <c r="H54" s="34">
        <v>0.64</v>
      </c>
      <c r="I54" s="34">
        <v>17.06</v>
      </c>
      <c r="J54" s="34">
        <v>17.06</v>
      </c>
      <c r="K54" s="34">
        <v>86.08</v>
      </c>
      <c r="L54" s="34">
        <v>86.08</v>
      </c>
    </row>
    <row r="55" spans="1:12" ht="27" customHeight="1">
      <c r="A55" s="49" t="s">
        <v>183</v>
      </c>
      <c r="B55" s="33" t="s">
        <v>165</v>
      </c>
      <c r="C55" s="33">
        <v>60</v>
      </c>
      <c r="D55" s="33">
        <v>80</v>
      </c>
      <c r="E55" s="34">
        <v>12.45</v>
      </c>
      <c r="F55" s="34">
        <v>16.6</v>
      </c>
      <c r="G55" s="34">
        <v>7.9</v>
      </c>
      <c r="H55" s="34">
        <v>10.53</v>
      </c>
      <c r="I55" s="34">
        <v>4.56</v>
      </c>
      <c r="J55" s="34">
        <v>6.08</v>
      </c>
      <c r="K55" s="34">
        <v>137.71</v>
      </c>
      <c r="L55" s="34">
        <v>183.62</v>
      </c>
    </row>
    <row r="56" spans="1:12" ht="19.5" customHeight="1">
      <c r="A56" s="49" t="s">
        <v>10</v>
      </c>
      <c r="B56" s="33" t="s">
        <v>123</v>
      </c>
      <c r="C56" s="33">
        <v>40</v>
      </c>
      <c r="D56" s="33">
        <v>50</v>
      </c>
      <c r="E56" s="34">
        <v>0.9</v>
      </c>
      <c r="F56" s="34">
        <v>1.13</v>
      </c>
      <c r="G56" s="34">
        <v>1.52</v>
      </c>
      <c r="H56" s="34">
        <v>1.89</v>
      </c>
      <c r="I56" s="34">
        <v>6.48</v>
      </c>
      <c r="J56" s="34">
        <v>8.09</v>
      </c>
      <c r="K56" s="34">
        <v>42.7</v>
      </c>
      <c r="L56" s="34">
        <v>53.38</v>
      </c>
    </row>
    <row r="57" spans="1:12" ht="24.75" customHeight="1">
      <c r="A57" s="49" t="s">
        <v>300</v>
      </c>
      <c r="B57" s="33" t="s">
        <v>116</v>
      </c>
      <c r="C57" s="33">
        <v>50</v>
      </c>
      <c r="D57" s="33">
        <v>100</v>
      </c>
      <c r="E57" s="34">
        <v>0.66</v>
      </c>
      <c r="F57" s="34">
        <v>1.31</v>
      </c>
      <c r="G57" s="34">
        <v>2.46</v>
      </c>
      <c r="H57" s="34">
        <v>3.08</v>
      </c>
      <c r="I57" s="34">
        <v>1.49</v>
      </c>
      <c r="J57" s="34">
        <v>2.98</v>
      </c>
      <c r="K57" s="34">
        <v>34.7</v>
      </c>
      <c r="L57" s="34">
        <v>69.4</v>
      </c>
    </row>
    <row r="58" spans="1:12" ht="20.25" customHeight="1">
      <c r="A58" s="45" t="s">
        <v>35</v>
      </c>
      <c r="B58" s="31"/>
      <c r="C58" s="31"/>
      <c r="D58" s="31"/>
      <c r="E58" s="32">
        <f>SUM(E50:E57)</f>
        <v>19.72</v>
      </c>
      <c r="F58" s="32">
        <f aca="true" t="shared" si="5" ref="F58:L58">SUM(F50:F57)</f>
        <v>25.229999999999997</v>
      </c>
      <c r="G58" s="32">
        <f t="shared" si="5"/>
        <v>17.13</v>
      </c>
      <c r="H58" s="32">
        <f t="shared" si="5"/>
        <v>22.159999999999997</v>
      </c>
      <c r="I58" s="32">
        <f t="shared" si="5"/>
        <v>73.66</v>
      </c>
      <c r="J58" s="32">
        <f t="shared" si="5"/>
        <v>82.14</v>
      </c>
      <c r="K58" s="32">
        <f t="shared" si="5"/>
        <v>521.59</v>
      </c>
      <c r="L58" s="32">
        <f t="shared" si="5"/>
        <v>641.43</v>
      </c>
    </row>
    <row r="59" spans="1:12" ht="36.75" customHeight="1">
      <c r="A59" s="68" t="s">
        <v>315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29.25" customHeight="1">
      <c r="A60" s="49" t="s">
        <v>265</v>
      </c>
      <c r="B60" s="33" t="s">
        <v>266</v>
      </c>
      <c r="C60" s="33">
        <v>150</v>
      </c>
      <c r="D60" s="33">
        <v>200</v>
      </c>
      <c r="E60" s="34">
        <v>9.02</v>
      </c>
      <c r="F60" s="34">
        <v>12.03</v>
      </c>
      <c r="G60" s="34">
        <v>4.58</v>
      </c>
      <c r="H60" s="34">
        <v>6.11</v>
      </c>
      <c r="I60" s="34">
        <v>35.65</v>
      </c>
      <c r="J60" s="34">
        <v>47.54</v>
      </c>
      <c r="K60" s="34">
        <v>217.02</v>
      </c>
      <c r="L60" s="34">
        <v>289.36</v>
      </c>
    </row>
    <row r="61" spans="1:12" ht="27.75" customHeight="1">
      <c r="A61" s="49" t="s">
        <v>13</v>
      </c>
      <c r="B61" s="33" t="s">
        <v>100</v>
      </c>
      <c r="C61" s="33">
        <v>15</v>
      </c>
      <c r="D61" s="33">
        <v>20</v>
      </c>
      <c r="E61" s="34">
        <v>0.27</v>
      </c>
      <c r="F61" s="34">
        <v>0.35</v>
      </c>
      <c r="G61" s="34">
        <v>7.89</v>
      </c>
      <c r="H61" s="34">
        <v>10.51</v>
      </c>
      <c r="I61" s="34">
        <v>0.34</v>
      </c>
      <c r="J61" s="34">
        <v>0.45</v>
      </c>
      <c r="K61" s="34">
        <v>73.14</v>
      </c>
      <c r="L61" s="34">
        <v>97.52</v>
      </c>
    </row>
    <row r="62" spans="1:12" ht="18" customHeight="1">
      <c r="A62" s="49" t="s">
        <v>223</v>
      </c>
      <c r="B62" s="33" t="s">
        <v>102</v>
      </c>
      <c r="C62" s="33">
        <v>200</v>
      </c>
      <c r="D62" s="33">
        <v>200</v>
      </c>
      <c r="E62" s="34"/>
      <c r="F62" s="34"/>
      <c r="G62" s="34"/>
      <c r="H62" s="34"/>
      <c r="I62" s="34">
        <v>9.98</v>
      </c>
      <c r="J62" s="34">
        <v>9.98</v>
      </c>
      <c r="K62" s="34">
        <v>39.5</v>
      </c>
      <c r="L62" s="34">
        <v>39.5</v>
      </c>
    </row>
    <row r="63" spans="1:12" ht="18" customHeight="1">
      <c r="A63" s="45" t="s">
        <v>35</v>
      </c>
      <c r="B63" s="31"/>
      <c r="C63" s="31"/>
      <c r="D63" s="31"/>
      <c r="E63" s="32">
        <f>SUM(E60:E62)</f>
        <v>9.29</v>
      </c>
      <c r="F63" s="32">
        <f aca="true" t="shared" si="6" ref="F63:L63">SUM(F60:F62)</f>
        <v>12.379999999999999</v>
      </c>
      <c r="G63" s="32">
        <f t="shared" si="6"/>
        <v>12.469999999999999</v>
      </c>
      <c r="H63" s="32">
        <f t="shared" si="6"/>
        <v>16.62</v>
      </c>
      <c r="I63" s="32">
        <f t="shared" si="6"/>
        <v>45.97</v>
      </c>
      <c r="J63" s="32">
        <f t="shared" si="6"/>
        <v>57.97</v>
      </c>
      <c r="K63" s="32">
        <f t="shared" si="6"/>
        <v>329.66</v>
      </c>
      <c r="L63" s="32">
        <f t="shared" si="6"/>
        <v>426.38</v>
      </c>
    </row>
    <row r="64" spans="1:12" ht="20.25" customHeight="1">
      <c r="A64" s="51" t="s">
        <v>316</v>
      </c>
      <c r="B64" s="31"/>
      <c r="C64" s="31"/>
      <c r="D64" s="31"/>
      <c r="E64" s="32">
        <f aca="true" t="shared" si="7" ref="E64:L64">E48+E58+E63</f>
        <v>34.89</v>
      </c>
      <c r="F64" s="32">
        <f t="shared" si="7"/>
        <v>45.44999999999999</v>
      </c>
      <c r="G64" s="32">
        <f t="shared" si="7"/>
        <v>35.23</v>
      </c>
      <c r="H64" s="32">
        <f t="shared" si="7"/>
        <v>46.28999999999999</v>
      </c>
      <c r="I64" s="32">
        <f t="shared" si="7"/>
        <v>154.76999999999998</v>
      </c>
      <c r="J64" s="32">
        <f t="shared" si="7"/>
        <v>183.63</v>
      </c>
      <c r="K64" s="32">
        <f t="shared" si="7"/>
        <v>1062.95</v>
      </c>
      <c r="L64" s="32">
        <f t="shared" si="7"/>
        <v>1336.9099999999999</v>
      </c>
    </row>
    <row r="65" ht="24" customHeight="1"/>
    <row r="67" spans="1:13" s="8" customFormat="1" ht="18" customHeight="1">
      <c r="A67" s="7"/>
      <c r="B67" s="12"/>
      <c r="C67" s="12"/>
      <c r="D67" s="12"/>
      <c r="E67" s="3"/>
      <c r="F67" s="3"/>
      <c r="G67" s="3"/>
      <c r="H67" s="3"/>
      <c r="I67" s="3"/>
      <c r="J67" s="3"/>
      <c r="K67" s="3"/>
      <c r="L67" s="3"/>
      <c r="M67" s="12"/>
    </row>
    <row r="76" ht="18" customHeight="1">
      <c r="A76" s="17" t="s">
        <v>47</v>
      </c>
    </row>
    <row r="77" spans="1:12" ht="18" customHeight="1">
      <c r="A77" s="66" t="s">
        <v>6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ht="34.5" customHeight="1">
      <c r="A78" s="78" t="s">
        <v>311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1:12" ht="18" customHeight="1">
      <c r="A79" s="79" t="s">
        <v>305</v>
      </c>
      <c r="B79" s="70" t="s">
        <v>3</v>
      </c>
      <c r="C79" s="72" t="s">
        <v>306</v>
      </c>
      <c r="D79" s="73"/>
      <c r="E79" s="75" t="s">
        <v>312</v>
      </c>
      <c r="F79" s="76"/>
      <c r="G79" s="76"/>
      <c r="H79" s="76"/>
      <c r="I79" s="76"/>
      <c r="J79" s="77"/>
      <c r="K79" s="81" t="s">
        <v>313</v>
      </c>
      <c r="L79" s="82"/>
    </row>
    <row r="80" spans="1:12" ht="18" customHeight="1">
      <c r="A80" s="80"/>
      <c r="B80" s="71"/>
      <c r="C80" s="74"/>
      <c r="D80" s="74"/>
      <c r="E80" s="85" t="s">
        <v>307</v>
      </c>
      <c r="F80" s="86"/>
      <c r="G80" s="85" t="s">
        <v>308</v>
      </c>
      <c r="H80" s="86"/>
      <c r="I80" s="85" t="s">
        <v>309</v>
      </c>
      <c r="J80" s="86"/>
      <c r="K80" s="83"/>
      <c r="L80" s="84"/>
    </row>
    <row r="81" spans="1:12" ht="18" customHeight="1">
      <c r="A81" s="51"/>
      <c r="B81" s="31"/>
      <c r="C81" s="31" t="s">
        <v>1</v>
      </c>
      <c r="D81" s="31" t="s">
        <v>2</v>
      </c>
      <c r="E81" s="32" t="s">
        <v>1</v>
      </c>
      <c r="F81" s="32" t="s">
        <v>2</v>
      </c>
      <c r="G81" s="32" t="s">
        <v>1</v>
      </c>
      <c r="H81" s="32" t="s">
        <v>2</v>
      </c>
      <c r="I81" s="32" t="s">
        <v>1</v>
      </c>
      <c r="J81" s="32" t="s">
        <v>2</v>
      </c>
      <c r="K81" s="32" t="s">
        <v>1</v>
      </c>
      <c r="L81" s="32" t="s">
        <v>2</v>
      </c>
    </row>
    <row r="82" spans="1:12" ht="25.5" customHeight="1">
      <c r="A82" s="49" t="s">
        <v>267</v>
      </c>
      <c r="B82" s="33" t="s">
        <v>166</v>
      </c>
      <c r="C82" s="33">
        <v>150</v>
      </c>
      <c r="D82" s="33">
        <v>200</v>
      </c>
      <c r="E82" s="34">
        <v>7.93</v>
      </c>
      <c r="F82" s="34">
        <v>10.57</v>
      </c>
      <c r="G82" s="34">
        <v>7.88</v>
      </c>
      <c r="H82" s="34">
        <v>10.5</v>
      </c>
      <c r="I82" s="34">
        <v>30.51</v>
      </c>
      <c r="J82" s="34">
        <v>40.68</v>
      </c>
      <c r="K82" s="34">
        <v>234.3</v>
      </c>
      <c r="L82" s="34">
        <v>312.4</v>
      </c>
    </row>
    <row r="83" spans="1:12" ht="24" customHeight="1">
      <c r="A83" s="49" t="s">
        <v>268</v>
      </c>
      <c r="B83" s="33" t="s">
        <v>103</v>
      </c>
      <c r="C83" s="33">
        <v>15</v>
      </c>
      <c r="D83" s="33">
        <v>15</v>
      </c>
      <c r="E83" s="34">
        <v>0.36</v>
      </c>
      <c r="F83" s="34">
        <v>0.36</v>
      </c>
      <c r="G83" s="34">
        <v>2.61</v>
      </c>
      <c r="H83" s="34">
        <v>2.61</v>
      </c>
      <c r="I83" s="34">
        <v>1.43</v>
      </c>
      <c r="J83" s="34">
        <v>1.43</v>
      </c>
      <c r="K83" s="34">
        <v>30.43</v>
      </c>
      <c r="L83" s="34">
        <v>30.43</v>
      </c>
    </row>
    <row r="84" spans="1:12" ht="20.25" customHeight="1">
      <c r="A84" s="49" t="s">
        <v>269</v>
      </c>
      <c r="B84" s="33" t="s">
        <v>101</v>
      </c>
      <c r="C84" s="33">
        <v>200</v>
      </c>
      <c r="D84" s="33">
        <v>200</v>
      </c>
      <c r="E84" s="34">
        <v>0.05</v>
      </c>
      <c r="F84" s="34">
        <v>0.05</v>
      </c>
      <c r="G84" s="34">
        <v>0.03</v>
      </c>
      <c r="H84" s="34">
        <v>0.03</v>
      </c>
      <c r="I84" s="34">
        <v>10.62</v>
      </c>
      <c r="J84" s="34">
        <v>10.62</v>
      </c>
      <c r="K84" s="34">
        <v>41.67</v>
      </c>
      <c r="L84" s="34">
        <v>41.67</v>
      </c>
    </row>
    <row r="85" spans="1:12" ht="15.75" customHeight="1">
      <c r="A85" s="51" t="s">
        <v>35</v>
      </c>
      <c r="B85" s="31"/>
      <c r="C85" s="31"/>
      <c r="D85" s="31"/>
      <c r="E85" s="32">
        <f aca="true" t="shared" si="8" ref="E85:L85">SUM(E82:E84)</f>
        <v>8.34</v>
      </c>
      <c r="F85" s="32">
        <f t="shared" si="8"/>
        <v>10.98</v>
      </c>
      <c r="G85" s="32">
        <f t="shared" si="8"/>
        <v>10.52</v>
      </c>
      <c r="H85" s="32">
        <f t="shared" si="8"/>
        <v>13.139999999999999</v>
      </c>
      <c r="I85" s="32">
        <f t="shared" si="8"/>
        <v>42.56</v>
      </c>
      <c r="J85" s="32">
        <f t="shared" si="8"/>
        <v>52.73</v>
      </c>
      <c r="K85" s="32">
        <f t="shared" si="8"/>
        <v>306.40000000000003</v>
      </c>
      <c r="L85" s="32">
        <f t="shared" si="8"/>
        <v>384.5</v>
      </c>
    </row>
    <row r="86" spans="1:12" ht="35.25" customHeight="1">
      <c r="A86" s="68" t="s">
        <v>4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26.25" customHeight="1">
      <c r="A87" s="49" t="s">
        <v>74</v>
      </c>
      <c r="B87" s="33"/>
      <c r="C87" s="33">
        <v>100</v>
      </c>
      <c r="D87" s="33">
        <v>100</v>
      </c>
      <c r="E87" s="34">
        <v>0.76</v>
      </c>
      <c r="F87" s="34">
        <v>0.76</v>
      </c>
      <c r="G87" s="34">
        <v>0.3</v>
      </c>
      <c r="H87" s="34">
        <v>0.3</v>
      </c>
      <c r="I87" s="34">
        <v>13.94</v>
      </c>
      <c r="J87" s="34">
        <v>13.94</v>
      </c>
      <c r="K87" s="34">
        <v>56</v>
      </c>
      <c r="L87" s="34">
        <v>56</v>
      </c>
    </row>
    <row r="88" spans="1:12" ht="37.5" customHeight="1">
      <c r="A88" s="67" t="s">
        <v>314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 ht="23.25" customHeight="1">
      <c r="A89" s="49" t="s">
        <v>72</v>
      </c>
      <c r="B89" s="33"/>
      <c r="C89" s="33">
        <v>200</v>
      </c>
      <c r="D89" s="33">
        <v>200</v>
      </c>
      <c r="E89" s="34">
        <v>0.76</v>
      </c>
      <c r="F89" s="34">
        <v>0.76</v>
      </c>
      <c r="G89" s="34">
        <v>0.1</v>
      </c>
      <c r="H89" s="34">
        <v>0.1</v>
      </c>
      <c r="I89" s="34">
        <v>24.76</v>
      </c>
      <c r="J89" s="34">
        <v>24.76</v>
      </c>
      <c r="K89" s="34">
        <v>105</v>
      </c>
      <c r="L89" s="34">
        <v>105</v>
      </c>
    </row>
    <row r="90" spans="1:12" ht="25.5" customHeight="1">
      <c r="A90" s="49" t="s">
        <v>40</v>
      </c>
      <c r="B90" s="33" t="s">
        <v>125</v>
      </c>
      <c r="C90" s="33">
        <v>150</v>
      </c>
      <c r="D90" s="33">
        <v>200</v>
      </c>
      <c r="E90" s="34">
        <v>1.11</v>
      </c>
      <c r="F90" s="34">
        <v>1.49</v>
      </c>
      <c r="G90" s="34">
        <v>4.19</v>
      </c>
      <c r="H90" s="34">
        <v>5.59</v>
      </c>
      <c r="I90" s="34">
        <v>7.93</v>
      </c>
      <c r="J90" s="34">
        <v>10.57</v>
      </c>
      <c r="K90" s="34">
        <v>71.77</v>
      </c>
      <c r="L90" s="34">
        <v>95.69</v>
      </c>
    </row>
    <row r="91" spans="1:12" ht="18" customHeight="1">
      <c r="A91" s="49" t="s">
        <v>281</v>
      </c>
      <c r="B91" s="33" t="s">
        <v>119</v>
      </c>
      <c r="C91" s="33">
        <v>20</v>
      </c>
      <c r="D91" s="33">
        <v>20</v>
      </c>
      <c r="E91" s="34">
        <v>1.48</v>
      </c>
      <c r="F91" s="34">
        <v>1.48</v>
      </c>
      <c r="G91" s="34">
        <v>0.32</v>
      </c>
      <c r="H91" s="34">
        <v>0.32</v>
      </c>
      <c r="I91" s="34">
        <v>8.53</v>
      </c>
      <c r="J91" s="34">
        <v>8.53</v>
      </c>
      <c r="K91" s="34">
        <v>43.04</v>
      </c>
      <c r="L91" s="34">
        <v>43.04</v>
      </c>
    </row>
    <row r="92" spans="1:12" ht="19.5" customHeight="1">
      <c r="A92" s="18" t="s">
        <v>185</v>
      </c>
      <c r="B92" s="33" t="s">
        <v>184</v>
      </c>
      <c r="C92" s="41">
        <v>60</v>
      </c>
      <c r="D92" s="41">
        <v>80</v>
      </c>
      <c r="E92" s="38">
        <v>13.23</v>
      </c>
      <c r="F92" s="38">
        <v>17.65</v>
      </c>
      <c r="G92" s="38">
        <v>7.02</v>
      </c>
      <c r="H92" s="38">
        <v>9.36</v>
      </c>
      <c r="I92" s="38">
        <v>6.84</v>
      </c>
      <c r="J92" s="38">
        <v>9.12</v>
      </c>
      <c r="K92" s="38">
        <v>142.63</v>
      </c>
      <c r="L92" s="38">
        <v>190.17</v>
      </c>
    </row>
    <row r="93" spans="1:12" ht="19.5" customHeight="1">
      <c r="A93" s="49" t="s">
        <v>127</v>
      </c>
      <c r="B93" s="33" t="s">
        <v>126</v>
      </c>
      <c r="C93" s="33">
        <v>40</v>
      </c>
      <c r="D93" s="33">
        <v>50</v>
      </c>
      <c r="E93" s="34">
        <v>1.03</v>
      </c>
      <c r="F93" s="34">
        <v>1.29</v>
      </c>
      <c r="G93" s="34">
        <v>1.6</v>
      </c>
      <c r="H93" s="34">
        <v>1.99</v>
      </c>
      <c r="I93" s="34">
        <v>11.07</v>
      </c>
      <c r="J93" s="34">
        <v>13.84</v>
      </c>
      <c r="K93" s="34">
        <v>60.43</v>
      </c>
      <c r="L93" s="34">
        <v>75.54</v>
      </c>
    </row>
    <row r="94" spans="1:12" ht="28.5" customHeight="1">
      <c r="A94" s="49" t="s">
        <v>270</v>
      </c>
      <c r="B94" s="33" t="s">
        <v>212</v>
      </c>
      <c r="C94" s="33">
        <v>50</v>
      </c>
      <c r="D94" s="33">
        <v>100</v>
      </c>
      <c r="E94" s="34">
        <v>0.4</v>
      </c>
      <c r="F94" s="34">
        <v>0.8</v>
      </c>
      <c r="G94" s="34">
        <v>3.37</v>
      </c>
      <c r="H94" s="34">
        <v>6.74</v>
      </c>
      <c r="I94" s="34">
        <v>5.19</v>
      </c>
      <c r="J94" s="34">
        <v>10.38</v>
      </c>
      <c r="K94" s="34">
        <v>50.2</v>
      </c>
      <c r="L94" s="34">
        <v>100.4</v>
      </c>
    </row>
    <row r="95" spans="1:12" ht="17.25" customHeight="1">
      <c r="A95" s="45" t="s">
        <v>35</v>
      </c>
      <c r="B95" s="31"/>
      <c r="C95" s="31"/>
      <c r="D95" s="31"/>
      <c r="E95" s="32">
        <f>SUM(E87:E94)</f>
        <v>18.77</v>
      </c>
      <c r="F95" s="32">
        <f aca="true" t="shared" si="9" ref="F95:L95">SUM(F87:F94)</f>
        <v>24.23</v>
      </c>
      <c r="G95" s="32">
        <f t="shared" si="9"/>
        <v>16.9</v>
      </c>
      <c r="H95" s="32">
        <f t="shared" si="9"/>
        <v>24.4</v>
      </c>
      <c r="I95" s="32">
        <f t="shared" si="9"/>
        <v>78.25999999999999</v>
      </c>
      <c r="J95" s="32">
        <f t="shared" si="9"/>
        <v>91.14</v>
      </c>
      <c r="K95" s="32">
        <f t="shared" si="9"/>
        <v>529.07</v>
      </c>
      <c r="L95" s="32">
        <f t="shared" si="9"/>
        <v>665.8399999999999</v>
      </c>
    </row>
    <row r="96" spans="1:12" ht="42" customHeight="1">
      <c r="A96" s="68" t="s">
        <v>315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28.5" customHeight="1">
      <c r="A97" s="49" t="s">
        <v>286</v>
      </c>
      <c r="B97" s="33" t="s">
        <v>213</v>
      </c>
      <c r="C97" s="33">
        <v>150</v>
      </c>
      <c r="D97" s="33">
        <v>200</v>
      </c>
      <c r="E97" s="34">
        <v>4.4</v>
      </c>
      <c r="F97" s="34">
        <v>5.87</v>
      </c>
      <c r="G97" s="34">
        <v>1.85</v>
      </c>
      <c r="H97" s="34">
        <v>2.47</v>
      </c>
      <c r="I97" s="34">
        <v>21.97</v>
      </c>
      <c r="J97" s="34">
        <v>29.29</v>
      </c>
      <c r="K97" s="34">
        <v>118.2</v>
      </c>
      <c r="L97" s="34">
        <v>157.6</v>
      </c>
    </row>
    <row r="98" spans="1:12" ht="27" customHeight="1">
      <c r="A98" s="49" t="s">
        <v>13</v>
      </c>
      <c r="B98" s="33" t="s">
        <v>100</v>
      </c>
      <c r="C98" s="33">
        <v>15</v>
      </c>
      <c r="D98" s="33">
        <v>20</v>
      </c>
      <c r="E98" s="34">
        <v>0.27</v>
      </c>
      <c r="F98" s="34">
        <v>0.35</v>
      </c>
      <c r="G98" s="34">
        <v>7.89</v>
      </c>
      <c r="H98" s="34">
        <v>10.51</v>
      </c>
      <c r="I98" s="34">
        <v>0.34</v>
      </c>
      <c r="J98" s="34">
        <v>0.45</v>
      </c>
      <c r="K98" s="34">
        <v>73.14</v>
      </c>
      <c r="L98" s="34">
        <v>97.52</v>
      </c>
    </row>
    <row r="99" spans="1:12" ht="15" customHeight="1">
      <c r="A99" s="49" t="s">
        <v>221</v>
      </c>
      <c r="B99" s="33" t="s">
        <v>102</v>
      </c>
      <c r="C99" s="33">
        <v>200</v>
      </c>
      <c r="D99" s="33">
        <v>200</v>
      </c>
      <c r="E99" s="34"/>
      <c r="F99" s="34"/>
      <c r="G99" s="34"/>
      <c r="H99" s="34"/>
      <c r="I99" s="34">
        <v>9.98</v>
      </c>
      <c r="J99" s="34">
        <v>9.98</v>
      </c>
      <c r="K99" s="34">
        <v>39.5</v>
      </c>
      <c r="L99" s="34">
        <v>39.5</v>
      </c>
    </row>
    <row r="100" spans="1:12" ht="18" customHeight="1">
      <c r="A100" s="45" t="s">
        <v>35</v>
      </c>
      <c r="B100" s="31"/>
      <c r="C100" s="31"/>
      <c r="D100" s="31"/>
      <c r="E100" s="32">
        <f aca="true" t="shared" si="10" ref="E100:L100">SUM(E97:E99)</f>
        <v>4.67</v>
      </c>
      <c r="F100" s="32">
        <f t="shared" si="10"/>
        <v>6.22</v>
      </c>
      <c r="G100" s="32">
        <f t="shared" si="10"/>
        <v>9.74</v>
      </c>
      <c r="H100" s="32">
        <f t="shared" si="10"/>
        <v>12.98</v>
      </c>
      <c r="I100" s="32">
        <f t="shared" si="10"/>
        <v>32.29</v>
      </c>
      <c r="J100" s="32">
        <f t="shared" si="10"/>
        <v>39.72</v>
      </c>
      <c r="K100" s="32">
        <f t="shared" si="10"/>
        <v>230.84</v>
      </c>
      <c r="L100" s="32">
        <f t="shared" si="10"/>
        <v>294.62</v>
      </c>
    </row>
    <row r="101" spans="1:12" ht="22.5" customHeight="1">
      <c r="A101" s="51" t="s">
        <v>316</v>
      </c>
      <c r="B101" s="31"/>
      <c r="C101" s="31"/>
      <c r="D101" s="31"/>
      <c r="E101" s="32">
        <f aca="true" t="shared" si="11" ref="E101:L101">E85+E95+E100</f>
        <v>31.78</v>
      </c>
      <c r="F101" s="32">
        <f t="shared" si="11"/>
        <v>41.43</v>
      </c>
      <c r="G101" s="32">
        <f t="shared" si="11"/>
        <v>37.16</v>
      </c>
      <c r="H101" s="32">
        <f t="shared" si="11"/>
        <v>50.519999999999996</v>
      </c>
      <c r="I101" s="32">
        <f t="shared" si="11"/>
        <v>153.10999999999999</v>
      </c>
      <c r="J101" s="32">
        <f t="shared" si="11"/>
        <v>183.59</v>
      </c>
      <c r="K101" s="32">
        <f t="shared" si="11"/>
        <v>1066.31</v>
      </c>
      <c r="L101" s="32">
        <f t="shared" si="11"/>
        <v>1344.96</v>
      </c>
    </row>
    <row r="102" ht="27" customHeight="1"/>
    <row r="103" ht="29.25" customHeight="1"/>
    <row r="104" ht="19.5" customHeight="1"/>
    <row r="105" spans="1:13" s="8" customFormat="1" ht="18" customHeight="1">
      <c r="A105" s="7"/>
      <c r="B105" s="12"/>
      <c r="C105" s="12"/>
      <c r="D105" s="12"/>
      <c r="E105" s="3"/>
      <c r="F105" s="3"/>
      <c r="G105" s="3"/>
      <c r="H105" s="3"/>
      <c r="I105" s="3"/>
      <c r="J105" s="3"/>
      <c r="K105" s="3"/>
      <c r="L105" s="3"/>
      <c r="M105" s="12"/>
    </row>
    <row r="108" ht="18" customHeight="1">
      <c r="A108" s="17" t="s">
        <v>48</v>
      </c>
    </row>
    <row r="109" spans="1:12" ht="18" customHeight="1">
      <c r="A109" s="66" t="s">
        <v>7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38.25" customHeight="1">
      <c r="A110" s="78" t="s">
        <v>311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1:12" ht="18" customHeight="1">
      <c r="A111" s="79" t="s">
        <v>305</v>
      </c>
      <c r="B111" s="70" t="s">
        <v>3</v>
      </c>
      <c r="C111" s="72" t="s">
        <v>306</v>
      </c>
      <c r="D111" s="73"/>
      <c r="E111" s="75" t="s">
        <v>312</v>
      </c>
      <c r="F111" s="76"/>
      <c r="G111" s="76"/>
      <c r="H111" s="76"/>
      <c r="I111" s="76"/>
      <c r="J111" s="77"/>
      <c r="K111" s="81" t="s">
        <v>313</v>
      </c>
      <c r="L111" s="82"/>
    </row>
    <row r="112" spans="1:12" ht="18" customHeight="1">
      <c r="A112" s="80"/>
      <c r="B112" s="71"/>
      <c r="C112" s="74"/>
      <c r="D112" s="74"/>
      <c r="E112" s="85" t="s">
        <v>307</v>
      </c>
      <c r="F112" s="86"/>
      <c r="G112" s="85" t="s">
        <v>308</v>
      </c>
      <c r="H112" s="86"/>
      <c r="I112" s="85" t="s">
        <v>309</v>
      </c>
      <c r="J112" s="86"/>
      <c r="K112" s="83"/>
      <c r="L112" s="84"/>
    </row>
    <row r="113" spans="1:12" ht="21" customHeight="1">
      <c r="A113" s="51"/>
      <c r="B113" s="31"/>
      <c r="C113" s="31" t="s">
        <v>1</v>
      </c>
      <c r="D113" s="31" t="s">
        <v>2</v>
      </c>
      <c r="E113" s="32" t="s">
        <v>1</v>
      </c>
      <c r="F113" s="32" t="s">
        <v>2</v>
      </c>
      <c r="G113" s="32" t="s">
        <v>1</v>
      </c>
      <c r="H113" s="32" t="s">
        <v>2</v>
      </c>
      <c r="I113" s="32" t="s">
        <v>1</v>
      </c>
      <c r="J113" s="32" t="s">
        <v>2</v>
      </c>
      <c r="K113" s="32" t="s">
        <v>1</v>
      </c>
      <c r="L113" s="32" t="s">
        <v>2</v>
      </c>
    </row>
    <row r="114" spans="1:12" ht="27.75" customHeight="1">
      <c r="A114" s="49" t="s">
        <v>31</v>
      </c>
      <c r="B114" s="33" t="s">
        <v>214</v>
      </c>
      <c r="C114" s="33">
        <v>150</v>
      </c>
      <c r="D114" s="33">
        <v>200</v>
      </c>
      <c r="E114" s="34">
        <v>6.32</v>
      </c>
      <c r="F114" s="34">
        <v>8.42</v>
      </c>
      <c r="G114" s="34">
        <v>4.14</v>
      </c>
      <c r="H114" s="34">
        <v>5.52</v>
      </c>
      <c r="I114" s="34">
        <v>28.29</v>
      </c>
      <c r="J114" s="34">
        <v>37.72</v>
      </c>
      <c r="K114" s="34">
        <v>165.42</v>
      </c>
      <c r="L114" s="34">
        <v>220.56</v>
      </c>
    </row>
    <row r="115" spans="1:12" ht="18.75" customHeight="1">
      <c r="A115" s="49" t="s">
        <v>255</v>
      </c>
      <c r="B115" s="33" t="s">
        <v>100</v>
      </c>
      <c r="C115" s="33">
        <v>5</v>
      </c>
      <c r="D115" s="33">
        <v>10</v>
      </c>
      <c r="E115" s="34">
        <v>0.04</v>
      </c>
      <c r="F115" s="34">
        <v>0.08</v>
      </c>
      <c r="G115" s="34">
        <v>4.13</v>
      </c>
      <c r="H115" s="34">
        <v>8.26</v>
      </c>
      <c r="I115" s="34">
        <v>0.04</v>
      </c>
      <c r="J115" s="34">
        <v>0.08</v>
      </c>
      <c r="K115" s="34">
        <v>37.2</v>
      </c>
      <c r="L115" s="34">
        <v>74.4</v>
      </c>
    </row>
    <row r="116" spans="1:12" ht="21" customHeight="1">
      <c r="A116" s="49" t="s">
        <v>240</v>
      </c>
      <c r="B116" s="33" t="s">
        <v>241</v>
      </c>
      <c r="C116" s="33">
        <v>150</v>
      </c>
      <c r="D116" s="33">
        <v>150</v>
      </c>
      <c r="E116" s="34">
        <v>3.63</v>
      </c>
      <c r="F116" s="34">
        <v>3.63</v>
      </c>
      <c r="G116" s="34">
        <v>2.76</v>
      </c>
      <c r="H116" s="34">
        <v>2.76</v>
      </c>
      <c r="I116" s="34">
        <v>12.94</v>
      </c>
      <c r="J116" s="34">
        <v>12.94</v>
      </c>
      <c r="K116" s="34">
        <v>88.95</v>
      </c>
      <c r="L116" s="34">
        <v>88.95</v>
      </c>
    </row>
    <row r="117" spans="1:12" ht="18.75" customHeight="1">
      <c r="A117" s="45" t="s">
        <v>35</v>
      </c>
      <c r="B117" s="31"/>
      <c r="C117" s="31"/>
      <c r="D117" s="31"/>
      <c r="E117" s="32">
        <f>SUM(E114:E116)</f>
        <v>9.99</v>
      </c>
      <c r="F117" s="32">
        <f aca="true" t="shared" si="12" ref="F117:L117">SUM(F114:F116)</f>
        <v>12.129999999999999</v>
      </c>
      <c r="G117" s="32">
        <f t="shared" si="12"/>
        <v>11.03</v>
      </c>
      <c r="H117" s="32">
        <f t="shared" si="12"/>
        <v>16.54</v>
      </c>
      <c r="I117" s="32">
        <f t="shared" si="12"/>
        <v>41.269999999999996</v>
      </c>
      <c r="J117" s="32">
        <f t="shared" si="12"/>
        <v>50.739999999999995</v>
      </c>
      <c r="K117" s="32">
        <f t="shared" si="12"/>
        <v>291.57</v>
      </c>
      <c r="L117" s="32">
        <f t="shared" si="12"/>
        <v>383.91</v>
      </c>
    </row>
    <row r="118" spans="1:12" ht="35.25" customHeight="1">
      <c r="A118" s="68" t="s">
        <v>4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1:12" ht="19.5" customHeight="1">
      <c r="A119" s="49" t="s">
        <v>74</v>
      </c>
      <c r="B119" s="33"/>
      <c r="C119" s="33">
        <v>100</v>
      </c>
      <c r="D119" s="33">
        <v>100</v>
      </c>
      <c r="E119" s="34">
        <v>0.76</v>
      </c>
      <c r="F119" s="34">
        <v>0.76</v>
      </c>
      <c r="G119" s="34">
        <v>0.3</v>
      </c>
      <c r="H119" s="34">
        <v>0.3</v>
      </c>
      <c r="I119" s="34">
        <v>13.94</v>
      </c>
      <c r="J119" s="34">
        <v>13.94</v>
      </c>
      <c r="K119" s="34">
        <v>56</v>
      </c>
      <c r="L119" s="34">
        <v>56</v>
      </c>
    </row>
    <row r="120" spans="1:12" ht="35.25" customHeight="1">
      <c r="A120" s="67" t="s">
        <v>314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1:12" ht="18.75" customHeight="1">
      <c r="A121" s="49" t="s">
        <v>250</v>
      </c>
      <c r="B121" s="33"/>
      <c r="C121" s="33" t="s">
        <v>251</v>
      </c>
      <c r="D121" s="33" t="s">
        <v>251</v>
      </c>
      <c r="E121" s="34">
        <v>0.05</v>
      </c>
      <c r="F121" s="34">
        <v>0.05</v>
      </c>
      <c r="G121" s="34">
        <v>0.03</v>
      </c>
      <c r="H121" s="34">
        <v>0.03</v>
      </c>
      <c r="I121" s="34">
        <v>0.64</v>
      </c>
      <c r="J121" s="34">
        <v>0.64</v>
      </c>
      <c r="K121" s="34">
        <v>2.17</v>
      </c>
      <c r="L121" s="34">
        <v>2.17</v>
      </c>
    </row>
    <row r="122" spans="1:12" ht="39" customHeight="1">
      <c r="A122" s="18" t="s">
        <v>138</v>
      </c>
      <c r="B122" s="33" t="s">
        <v>153</v>
      </c>
      <c r="C122" s="33">
        <v>150</v>
      </c>
      <c r="D122" s="33">
        <v>200</v>
      </c>
      <c r="E122" s="34">
        <v>3.54</v>
      </c>
      <c r="F122" s="34">
        <v>4.72</v>
      </c>
      <c r="G122" s="34">
        <v>3.25</v>
      </c>
      <c r="H122" s="34">
        <v>4.34</v>
      </c>
      <c r="I122" s="34">
        <v>14.27</v>
      </c>
      <c r="J122" s="34">
        <v>19.03</v>
      </c>
      <c r="K122" s="34">
        <v>91.44</v>
      </c>
      <c r="L122" s="34">
        <v>121.92</v>
      </c>
    </row>
    <row r="123" spans="1:12" ht="21" customHeight="1">
      <c r="A123" s="49" t="s">
        <v>281</v>
      </c>
      <c r="B123" s="33" t="s">
        <v>119</v>
      </c>
      <c r="C123" s="33">
        <v>20</v>
      </c>
      <c r="D123" s="33">
        <v>20</v>
      </c>
      <c r="E123" s="34">
        <v>1.48</v>
      </c>
      <c r="F123" s="34">
        <v>1.48</v>
      </c>
      <c r="G123" s="34">
        <v>0.32</v>
      </c>
      <c r="H123" s="34">
        <v>0.32</v>
      </c>
      <c r="I123" s="34">
        <v>8.53</v>
      </c>
      <c r="J123" s="34">
        <v>8.53</v>
      </c>
      <c r="K123" s="34">
        <v>43.04</v>
      </c>
      <c r="L123" s="34">
        <v>43.04</v>
      </c>
    </row>
    <row r="124" spans="1:12" ht="18" customHeight="1">
      <c r="A124" s="49" t="s">
        <v>17</v>
      </c>
      <c r="B124" s="33" t="s">
        <v>82</v>
      </c>
      <c r="C124" s="33">
        <v>60</v>
      </c>
      <c r="D124" s="33">
        <v>80</v>
      </c>
      <c r="E124" s="34">
        <v>11.8</v>
      </c>
      <c r="F124" s="34">
        <v>15.73</v>
      </c>
      <c r="G124" s="34">
        <v>10.89</v>
      </c>
      <c r="H124" s="34">
        <v>14.53</v>
      </c>
      <c r="I124" s="34">
        <v>4.33</v>
      </c>
      <c r="J124" s="34">
        <v>5.77</v>
      </c>
      <c r="K124" s="34">
        <v>161.5</v>
      </c>
      <c r="L124" s="34">
        <v>215.33</v>
      </c>
    </row>
    <row r="125" spans="1:12" ht="18" customHeight="1">
      <c r="A125" s="54" t="s">
        <v>20</v>
      </c>
      <c r="B125" s="39" t="s">
        <v>120</v>
      </c>
      <c r="C125" s="39">
        <v>40</v>
      </c>
      <c r="D125" s="39">
        <v>50</v>
      </c>
      <c r="E125" s="40">
        <v>0.82</v>
      </c>
      <c r="F125" s="40">
        <v>1.03</v>
      </c>
      <c r="G125" s="40">
        <v>0.04</v>
      </c>
      <c r="H125" s="40">
        <v>0.05</v>
      </c>
      <c r="I125" s="40">
        <v>7.54</v>
      </c>
      <c r="J125" s="40">
        <v>9.42</v>
      </c>
      <c r="K125" s="40">
        <v>33.37</v>
      </c>
      <c r="L125" s="40">
        <v>41.72</v>
      </c>
    </row>
    <row r="126" spans="1:12" ht="30" customHeight="1">
      <c r="A126" s="50" t="s">
        <v>291</v>
      </c>
      <c r="B126" s="33" t="s">
        <v>117</v>
      </c>
      <c r="C126" s="33">
        <v>50</v>
      </c>
      <c r="D126" s="33">
        <v>50</v>
      </c>
      <c r="E126" s="34">
        <v>0.47</v>
      </c>
      <c r="F126" s="34">
        <v>0.47</v>
      </c>
      <c r="G126" s="34">
        <v>4.83</v>
      </c>
      <c r="H126" s="34">
        <v>4.83</v>
      </c>
      <c r="I126" s="34">
        <v>4.31</v>
      </c>
      <c r="J126" s="34">
        <v>4.31</v>
      </c>
      <c r="K126" s="34">
        <v>58.98</v>
      </c>
      <c r="L126" s="34">
        <v>58.98</v>
      </c>
    </row>
    <row r="127" spans="1:12" ht="18" customHeight="1">
      <c r="A127" s="45" t="s">
        <v>35</v>
      </c>
      <c r="B127" s="31"/>
      <c r="C127" s="31"/>
      <c r="D127" s="31"/>
      <c r="E127" s="32">
        <f>SUM(E119:E126)</f>
        <v>18.92</v>
      </c>
      <c r="F127" s="32">
        <f aca="true" t="shared" si="13" ref="F127:L127">SUM(F119:F126)</f>
        <v>24.240000000000002</v>
      </c>
      <c r="G127" s="32">
        <f t="shared" si="13"/>
        <v>19.66</v>
      </c>
      <c r="H127" s="32">
        <f t="shared" si="13"/>
        <v>24.4</v>
      </c>
      <c r="I127" s="32">
        <f t="shared" si="13"/>
        <v>53.56</v>
      </c>
      <c r="J127" s="32">
        <f t="shared" si="13"/>
        <v>61.64</v>
      </c>
      <c r="K127" s="32">
        <f t="shared" si="13"/>
        <v>446.5</v>
      </c>
      <c r="L127" s="32">
        <f t="shared" si="13"/>
        <v>539.1600000000001</v>
      </c>
    </row>
    <row r="128" spans="1:12" ht="40.5" customHeight="1">
      <c r="A128" s="68" t="s">
        <v>315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</row>
    <row r="129" spans="1:12" ht="30" customHeight="1">
      <c r="A129" s="49" t="s">
        <v>293</v>
      </c>
      <c r="B129" s="33" t="s">
        <v>167</v>
      </c>
      <c r="C129" s="33">
        <v>100</v>
      </c>
      <c r="D129" s="33">
        <v>150</v>
      </c>
      <c r="E129" s="34">
        <v>6.885</v>
      </c>
      <c r="F129" s="34">
        <v>10.32</v>
      </c>
      <c r="G129" s="34">
        <v>8.17</v>
      </c>
      <c r="H129" s="34">
        <v>12.26</v>
      </c>
      <c r="I129" s="34">
        <v>27.25</v>
      </c>
      <c r="J129" s="34">
        <v>40.88</v>
      </c>
      <c r="K129" s="34">
        <v>207.415</v>
      </c>
      <c r="L129" s="34">
        <v>311.12</v>
      </c>
    </row>
    <row r="130" spans="1:12" ht="16.5" customHeight="1">
      <c r="A130" s="49" t="s">
        <v>246</v>
      </c>
      <c r="B130" s="33" t="s">
        <v>230</v>
      </c>
      <c r="C130" s="33">
        <v>15</v>
      </c>
      <c r="D130" s="33">
        <v>20</v>
      </c>
      <c r="E130" s="34">
        <v>0.36</v>
      </c>
      <c r="F130" s="34">
        <v>0.48</v>
      </c>
      <c r="G130" s="34">
        <v>4.5</v>
      </c>
      <c r="H130" s="34">
        <v>6</v>
      </c>
      <c r="I130" s="34">
        <v>0.47</v>
      </c>
      <c r="J130" s="34">
        <v>0.62</v>
      </c>
      <c r="K130" s="34">
        <v>43.95</v>
      </c>
      <c r="L130" s="34">
        <v>58.6</v>
      </c>
    </row>
    <row r="131" spans="1:12" ht="18" customHeight="1">
      <c r="A131" s="49" t="s">
        <v>292</v>
      </c>
      <c r="B131" s="33" t="s">
        <v>102</v>
      </c>
      <c r="C131" s="33">
        <v>200</v>
      </c>
      <c r="D131" s="33">
        <v>200</v>
      </c>
      <c r="E131" s="34"/>
      <c r="F131" s="34"/>
      <c r="G131" s="34"/>
      <c r="H131" s="34"/>
      <c r="I131" s="34">
        <v>9.98</v>
      </c>
      <c r="J131" s="34">
        <v>9.98</v>
      </c>
      <c r="K131" s="34">
        <v>39.5</v>
      </c>
      <c r="L131" s="34">
        <v>39.5</v>
      </c>
    </row>
    <row r="132" spans="1:12" ht="18" customHeight="1">
      <c r="A132" s="51" t="s">
        <v>35</v>
      </c>
      <c r="B132" s="31"/>
      <c r="C132" s="31"/>
      <c r="D132" s="31"/>
      <c r="E132" s="32">
        <f>SUM(E129:E131)</f>
        <v>7.245</v>
      </c>
      <c r="F132" s="32">
        <f aca="true" t="shared" si="14" ref="F132:L132">SUM(F129:F131)</f>
        <v>10.8</v>
      </c>
      <c r="G132" s="32">
        <f t="shared" si="14"/>
        <v>12.67</v>
      </c>
      <c r="H132" s="32">
        <f t="shared" si="14"/>
        <v>18.259999999999998</v>
      </c>
      <c r="I132" s="32">
        <f t="shared" si="14"/>
        <v>37.7</v>
      </c>
      <c r="J132" s="32">
        <f t="shared" si="14"/>
        <v>51.480000000000004</v>
      </c>
      <c r="K132" s="32">
        <f t="shared" si="14"/>
        <v>290.865</v>
      </c>
      <c r="L132" s="32">
        <f t="shared" si="14"/>
        <v>409.22</v>
      </c>
    </row>
    <row r="133" spans="1:12" ht="18" customHeight="1">
      <c r="A133" s="51" t="s">
        <v>316</v>
      </c>
      <c r="B133" s="31"/>
      <c r="C133" s="31"/>
      <c r="D133" s="31"/>
      <c r="E133" s="32">
        <f aca="true" t="shared" si="15" ref="E133:L133">E117+E127+E132</f>
        <v>36.155</v>
      </c>
      <c r="F133" s="32">
        <f t="shared" si="15"/>
        <v>47.17</v>
      </c>
      <c r="G133" s="32">
        <f t="shared" si="15"/>
        <v>43.36</v>
      </c>
      <c r="H133" s="32">
        <f t="shared" si="15"/>
        <v>59.199999999999996</v>
      </c>
      <c r="I133" s="32">
        <f t="shared" si="15"/>
        <v>132.53</v>
      </c>
      <c r="J133" s="32">
        <f t="shared" si="15"/>
        <v>163.86</v>
      </c>
      <c r="K133" s="32">
        <f t="shared" si="15"/>
        <v>1028.935</v>
      </c>
      <c r="L133" s="32">
        <f t="shared" si="15"/>
        <v>1332.2900000000002</v>
      </c>
    </row>
    <row r="134" ht="24.75" customHeight="1"/>
    <row r="136" ht="18.75" customHeight="1"/>
    <row r="138" ht="18" customHeight="1">
      <c r="A138" s="17" t="s">
        <v>49</v>
      </c>
    </row>
    <row r="139" spans="1:12" ht="18" customHeight="1">
      <c r="A139" s="66" t="s">
        <v>8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spans="1:12" ht="36" customHeight="1">
      <c r="A140" s="78" t="s">
        <v>311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</row>
    <row r="141" spans="1:12" ht="18" customHeight="1">
      <c r="A141" s="79" t="s">
        <v>305</v>
      </c>
      <c r="B141" s="70" t="s">
        <v>3</v>
      </c>
      <c r="C141" s="72" t="s">
        <v>306</v>
      </c>
      <c r="D141" s="73"/>
      <c r="E141" s="75" t="s">
        <v>312</v>
      </c>
      <c r="F141" s="76"/>
      <c r="G141" s="76"/>
      <c r="H141" s="76"/>
      <c r="I141" s="76"/>
      <c r="J141" s="77"/>
      <c r="K141" s="81" t="s">
        <v>313</v>
      </c>
      <c r="L141" s="82"/>
    </row>
    <row r="142" spans="1:12" ht="18" customHeight="1">
      <c r="A142" s="80"/>
      <c r="B142" s="71"/>
      <c r="C142" s="74"/>
      <c r="D142" s="74"/>
      <c r="E142" s="85" t="s">
        <v>307</v>
      </c>
      <c r="F142" s="86"/>
      <c r="G142" s="85" t="s">
        <v>308</v>
      </c>
      <c r="H142" s="86"/>
      <c r="I142" s="85" t="s">
        <v>309</v>
      </c>
      <c r="J142" s="86"/>
      <c r="K142" s="83"/>
      <c r="L142" s="84"/>
    </row>
    <row r="143" spans="1:12" ht="18" customHeight="1">
      <c r="A143" s="51"/>
      <c r="B143" s="31"/>
      <c r="C143" s="31" t="s">
        <v>1</v>
      </c>
      <c r="D143" s="31" t="s">
        <v>2</v>
      </c>
      <c r="E143" s="32" t="s">
        <v>1</v>
      </c>
      <c r="F143" s="32" t="s">
        <v>2</v>
      </c>
      <c r="G143" s="32" t="s">
        <v>1</v>
      </c>
      <c r="H143" s="32" t="s">
        <v>2</v>
      </c>
      <c r="I143" s="32" t="s">
        <v>1</v>
      </c>
      <c r="J143" s="32" t="s">
        <v>2</v>
      </c>
      <c r="K143" s="32" t="s">
        <v>1</v>
      </c>
      <c r="L143" s="32" t="s">
        <v>2</v>
      </c>
    </row>
    <row r="144" spans="1:12" ht="18" customHeight="1">
      <c r="A144" s="49" t="s">
        <v>271</v>
      </c>
      <c r="B144" s="33" t="s">
        <v>247</v>
      </c>
      <c r="C144" s="33">
        <v>150</v>
      </c>
      <c r="D144" s="33">
        <v>200</v>
      </c>
      <c r="E144" s="34">
        <v>4.58</v>
      </c>
      <c r="F144" s="34">
        <v>6.11</v>
      </c>
      <c r="G144" s="34">
        <v>5.31</v>
      </c>
      <c r="H144" s="34">
        <v>7.08</v>
      </c>
      <c r="I144" s="34">
        <v>34.66</v>
      </c>
      <c r="J144" s="34">
        <v>46.21</v>
      </c>
      <c r="K144" s="34">
        <v>197.45</v>
      </c>
      <c r="L144" s="34">
        <v>263.26</v>
      </c>
    </row>
    <row r="145" spans="1:12" ht="18" customHeight="1">
      <c r="A145" s="49" t="s">
        <v>15</v>
      </c>
      <c r="B145" s="33" t="s">
        <v>106</v>
      </c>
      <c r="C145" s="33">
        <v>15</v>
      </c>
      <c r="D145" s="33">
        <v>20</v>
      </c>
      <c r="E145" s="34">
        <v>0.05</v>
      </c>
      <c r="F145" s="34">
        <v>0.06</v>
      </c>
      <c r="G145" s="34"/>
      <c r="H145" s="34"/>
      <c r="I145" s="34">
        <v>10.64</v>
      </c>
      <c r="J145" s="34">
        <v>14.18</v>
      </c>
      <c r="K145" s="34">
        <v>40.65</v>
      </c>
      <c r="L145" s="34">
        <v>54.2</v>
      </c>
    </row>
    <row r="146" spans="1:12" ht="27" customHeight="1">
      <c r="A146" s="49" t="s">
        <v>284</v>
      </c>
      <c r="B146" s="33" t="s">
        <v>102</v>
      </c>
      <c r="C146" s="33">
        <v>200</v>
      </c>
      <c r="D146" s="33">
        <v>200</v>
      </c>
      <c r="E146" s="34"/>
      <c r="F146" s="34"/>
      <c r="G146" s="34"/>
      <c r="H146" s="34"/>
      <c r="I146" s="34"/>
      <c r="J146" s="34"/>
      <c r="K146" s="34"/>
      <c r="L146" s="34"/>
    </row>
    <row r="147" spans="1:12" ht="18" customHeight="1">
      <c r="A147" s="45" t="s">
        <v>35</v>
      </c>
      <c r="B147" s="31"/>
      <c r="C147" s="31"/>
      <c r="D147" s="31"/>
      <c r="E147" s="32">
        <f aca="true" t="shared" si="16" ref="E147:L147">SUM(E144:E146)</f>
        <v>4.63</v>
      </c>
      <c r="F147" s="32">
        <f t="shared" si="16"/>
        <v>6.17</v>
      </c>
      <c r="G147" s="32">
        <f t="shared" si="16"/>
        <v>5.31</v>
      </c>
      <c r="H147" s="32">
        <f t="shared" si="16"/>
        <v>7.08</v>
      </c>
      <c r="I147" s="32">
        <f t="shared" si="16"/>
        <v>45.3</v>
      </c>
      <c r="J147" s="32">
        <f t="shared" si="16"/>
        <v>60.39</v>
      </c>
      <c r="K147" s="32">
        <f t="shared" si="16"/>
        <v>238.1</v>
      </c>
      <c r="L147" s="32">
        <f t="shared" si="16"/>
        <v>317.46</v>
      </c>
    </row>
    <row r="148" spans="1:12" ht="33.75" customHeight="1">
      <c r="A148" s="68" t="s">
        <v>4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</row>
    <row r="149" spans="1:12" ht="18" customHeight="1">
      <c r="A149" s="49" t="s">
        <v>74</v>
      </c>
      <c r="B149" s="33"/>
      <c r="C149" s="33">
        <v>100</v>
      </c>
      <c r="D149" s="33">
        <v>100</v>
      </c>
      <c r="E149" s="34">
        <v>0.76</v>
      </c>
      <c r="F149" s="34">
        <v>0.76</v>
      </c>
      <c r="G149" s="34">
        <v>0.3</v>
      </c>
      <c r="H149" s="34">
        <v>0.3</v>
      </c>
      <c r="I149" s="34">
        <v>13.94</v>
      </c>
      <c r="J149" s="34">
        <v>13.94</v>
      </c>
      <c r="K149" s="34">
        <v>56</v>
      </c>
      <c r="L149" s="34">
        <v>56</v>
      </c>
    </row>
    <row r="150" spans="1:12" ht="36" customHeight="1">
      <c r="A150" s="67" t="s">
        <v>314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</row>
    <row r="151" spans="1:12" ht="20.25" customHeight="1">
      <c r="A151" s="49" t="s">
        <v>250</v>
      </c>
      <c r="B151" s="33"/>
      <c r="C151" s="33" t="s">
        <v>251</v>
      </c>
      <c r="D151" s="33" t="s">
        <v>251</v>
      </c>
      <c r="E151" s="34">
        <v>0.05</v>
      </c>
      <c r="F151" s="34">
        <v>0.05</v>
      </c>
      <c r="G151" s="34">
        <v>0.03</v>
      </c>
      <c r="H151" s="34">
        <v>0.03</v>
      </c>
      <c r="I151" s="34">
        <v>0.64</v>
      </c>
      <c r="J151" s="34">
        <v>0.64</v>
      </c>
      <c r="K151" s="34">
        <v>2.17</v>
      </c>
      <c r="L151" s="34">
        <v>2.17</v>
      </c>
    </row>
    <row r="152" spans="1:12" ht="15.75" customHeight="1">
      <c r="A152" s="49" t="s">
        <v>191</v>
      </c>
      <c r="B152" s="33" t="s">
        <v>151</v>
      </c>
      <c r="C152" s="33">
        <v>150</v>
      </c>
      <c r="D152" s="33">
        <v>200</v>
      </c>
      <c r="E152" s="38">
        <v>2.2758000000000003</v>
      </c>
      <c r="F152" s="38">
        <v>3.0344</v>
      </c>
      <c r="G152" s="38">
        <v>5.0187</v>
      </c>
      <c r="H152" s="38">
        <v>6.6916</v>
      </c>
      <c r="I152" s="38">
        <v>33.394800000000004</v>
      </c>
      <c r="J152" s="38">
        <v>44.526399999999995</v>
      </c>
      <c r="K152" s="38">
        <v>96.0825</v>
      </c>
      <c r="L152" s="38">
        <v>128.11</v>
      </c>
    </row>
    <row r="153" spans="1:12" ht="15.75" customHeight="1">
      <c r="A153" s="49" t="s">
        <v>281</v>
      </c>
      <c r="B153" s="33" t="s">
        <v>119</v>
      </c>
      <c r="C153" s="33">
        <v>20</v>
      </c>
      <c r="D153" s="33">
        <v>20</v>
      </c>
      <c r="E153" s="34">
        <v>1.48</v>
      </c>
      <c r="F153" s="34">
        <v>1.48</v>
      </c>
      <c r="G153" s="34">
        <v>0.32</v>
      </c>
      <c r="H153" s="34">
        <v>0.32</v>
      </c>
      <c r="I153" s="34">
        <v>8.53</v>
      </c>
      <c r="J153" s="34">
        <v>8.53</v>
      </c>
      <c r="K153" s="34">
        <v>43.04</v>
      </c>
      <c r="L153" s="34">
        <v>43.04</v>
      </c>
    </row>
    <row r="154" spans="1:12" ht="29.25" customHeight="1">
      <c r="A154" s="49" t="s">
        <v>201</v>
      </c>
      <c r="B154" s="33" t="s">
        <v>202</v>
      </c>
      <c r="C154" s="33">
        <v>80</v>
      </c>
      <c r="D154" s="33">
        <v>100</v>
      </c>
      <c r="E154" s="34">
        <v>12.3</v>
      </c>
      <c r="F154" s="34">
        <v>15.37</v>
      </c>
      <c r="G154" s="34">
        <v>14.13</v>
      </c>
      <c r="H154" s="34">
        <v>17.67</v>
      </c>
      <c r="I154" s="34">
        <v>12.27</v>
      </c>
      <c r="J154" s="34">
        <v>15.34</v>
      </c>
      <c r="K154" s="34">
        <v>221.87</v>
      </c>
      <c r="L154" s="34">
        <v>277.33</v>
      </c>
    </row>
    <row r="155" spans="1:12" ht="17.25" customHeight="1">
      <c r="A155" s="49" t="s">
        <v>10</v>
      </c>
      <c r="B155" s="33" t="s">
        <v>123</v>
      </c>
      <c r="C155" s="33">
        <v>50</v>
      </c>
      <c r="D155" s="33">
        <v>50</v>
      </c>
      <c r="E155" s="34">
        <v>1.13</v>
      </c>
      <c r="F155" s="34">
        <v>1.13</v>
      </c>
      <c r="G155" s="34">
        <v>1.89</v>
      </c>
      <c r="H155" s="34">
        <v>1.89</v>
      </c>
      <c r="I155" s="34">
        <v>8.09</v>
      </c>
      <c r="J155" s="34">
        <v>8.09</v>
      </c>
      <c r="K155" s="34">
        <v>53.38</v>
      </c>
      <c r="L155" s="34">
        <v>53.38</v>
      </c>
    </row>
    <row r="156" spans="1:12" ht="27.75" customHeight="1">
      <c r="A156" s="50" t="s">
        <v>71</v>
      </c>
      <c r="B156" s="33" t="s">
        <v>96</v>
      </c>
      <c r="C156" s="33">
        <v>50</v>
      </c>
      <c r="D156" s="33">
        <v>50</v>
      </c>
      <c r="E156" s="34">
        <v>1.06</v>
      </c>
      <c r="F156" s="34">
        <v>1.06</v>
      </c>
      <c r="G156" s="34">
        <v>3.64</v>
      </c>
      <c r="H156" s="34">
        <v>3.64</v>
      </c>
      <c r="I156" s="34">
        <v>6.27</v>
      </c>
      <c r="J156" s="34">
        <v>6.27</v>
      </c>
      <c r="K156" s="34">
        <v>56.87</v>
      </c>
      <c r="L156" s="34">
        <v>56.87</v>
      </c>
    </row>
    <row r="157" spans="1:12" ht="18" customHeight="1">
      <c r="A157" s="45" t="s">
        <v>35</v>
      </c>
      <c r="B157" s="31"/>
      <c r="C157" s="31"/>
      <c r="D157" s="31"/>
      <c r="E157" s="32">
        <f>SUM(E149:E156)</f>
        <v>19.055799999999998</v>
      </c>
      <c r="F157" s="32">
        <f aca="true" t="shared" si="17" ref="F157:L157">SUM(F149:F156)</f>
        <v>22.8844</v>
      </c>
      <c r="G157" s="32">
        <f t="shared" si="17"/>
        <v>25.3287</v>
      </c>
      <c r="H157" s="32">
        <f t="shared" si="17"/>
        <v>30.541600000000003</v>
      </c>
      <c r="I157" s="32">
        <f t="shared" si="17"/>
        <v>83.1348</v>
      </c>
      <c r="J157" s="32">
        <f t="shared" si="17"/>
        <v>97.3364</v>
      </c>
      <c r="K157" s="32">
        <f t="shared" si="17"/>
        <v>529.4125</v>
      </c>
      <c r="L157" s="32">
        <f t="shared" si="17"/>
        <v>616.9</v>
      </c>
    </row>
    <row r="158" spans="1:12" ht="39" customHeight="1">
      <c r="A158" s="68" t="s">
        <v>315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</row>
    <row r="159" spans="1:12" ht="29.25" customHeight="1">
      <c r="A159" s="22" t="s">
        <v>22</v>
      </c>
      <c r="B159" s="33" t="s">
        <v>150</v>
      </c>
      <c r="C159" s="33">
        <v>150</v>
      </c>
      <c r="D159" s="33">
        <v>200</v>
      </c>
      <c r="E159" s="34">
        <v>3.98</v>
      </c>
      <c r="F159" s="34">
        <v>5.31</v>
      </c>
      <c r="G159" s="34">
        <v>4</v>
      </c>
      <c r="H159" s="34">
        <v>5.33</v>
      </c>
      <c r="I159" s="34">
        <v>25.02</v>
      </c>
      <c r="J159" s="34">
        <v>33.36</v>
      </c>
      <c r="K159" s="34">
        <v>138.49</v>
      </c>
      <c r="L159" s="34">
        <v>184.65</v>
      </c>
    </row>
    <row r="160" spans="1:12" ht="18" customHeight="1">
      <c r="A160" s="22" t="s">
        <v>14</v>
      </c>
      <c r="B160" s="33" t="s">
        <v>190</v>
      </c>
      <c r="C160" s="33">
        <v>50</v>
      </c>
      <c r="D160" s="33">
        <v>50</v>
      </c>
      <c r="E160" s="34">
        <v>1.4</v>
      </c>
      <c r="F160" s="34">
        <v>1.4</v>
      </c>
      <c r="G160" s="34"/>
      <c r="H160" s="34"/>
      <c r="I160" s="34">
        <v>0.65</v>
      </c>
      <c r="J160" s="34">
        <v>0.65</v>
      </c>
      <c r="K160" s="34">
        <v>8</v>
      </c>
      <c r="L160" s="34">
        <v>8</v>
      </c>
    </row>
    <row r="161" spans="1:12" ht="27" customHeight="1">
      <c r="A161" s="22" t="s">
        <v>272</v>
      </c>
      <c r="B161" s="33" t="s">
        <v>103</v>
      </c>
      <c r="C161" s="33">
        <v>15</v>
      </c>
      <c r="D161" s="33">
        <v>15</v>
      </c>
      <c r="E161" s="34">
        <v>0.36</v>
      </c>
      <c r="F161" s="34">
        <v>0.36</v>
      </c>
      <c r="G161" s="34">
        <v>2.61</v>
      </c>
      <c r="H161" s="34">
        <v>2.61</v>
      </c>
      <c r="I161" s="34">
        <v>1.43</v>
      </c>
      <c r="J161" s="34">
        <v>1.43</v>
      </c>
      <c r="K161" s="34">
        <v>30.43</v>
      </c>
      <c r="L161" s="34">
        <v>30.43</v>
      </c>
    </row>
    <row r="162" spans="1:12" ht="18" customHeight="1">
      <c r="A162" s="22" t="s">
        <v>78</v>
      </c>
      <c r="B162" s="33"/>
      <c r="C162" s="33">
        <v>200</v>
      </c>
      <c r="D162" s="33">
        <v>200</v>
      </c>
      <c r="E162" s="34">
        <v>6.8</v>
      </c>
      <c r="F162" s="34">
        <v>6.8</v>
      </c>
      <c r="G162" s="34">
        <v>5</v>
      </c>
      <c r="H162" s="34">
        <v>5</v>
      </c>
      <c r="I162" s="34">
        <v>9.8</v>
      </c>
      <c r="J162" s="34">
        <v>9.8</v>
      </c>
      <c r="K162" s="34">
        <v>120</v>
      </c>
      <c r="L162" s="34">
        <v>120</v>
      </c>
    </row>
    <row r="163" spans="1:12" ht="18" customHeight="1">
      <c r="A163" s="60" t="s">
        <v>35</v>
      </c>
      <c r="B163" s="31"/>
      <c r="C163" s="31"/>
      <c r="D163" s="31"/>
      <c r="E163" s="32">
        <f>SUM(E159:E162)</f>
        <v>12.54</v>
      </c>
      <c r="F163" s="32">
        <f aca="true" t="shared" si="18" ref="F163:L163">SUM(F159:F162)</f>
        <v>13.87</v>
      </c>
      <c r="G163" s="32">
        <f t="shared" si="18"/>
        <v>11.61</v>
      </c>
      <c r="H163" s="32">
        <f t="shared" si="18"/>
        <v>12.94</v>
      </c>
      <c r="I163" s="32">
        <f t="shared" si="18"/>
        <v>36.9</v>
      </c>
      <c r="J163" s="32">
        <f t="shared" si="18"/>
        <v>45.239999999999995</v>
      </c>
      <c r="K163" s="32">
        <f t="shared" si="18"/>
        <v>296.92</v>
      </c>
      <c r="L163" s="32">
        <f t="shared" si="18"/>
        <v>343.08000000000004</v>
      </c>
    </row>
    <row r="164" spans="1:12" ht="18" customHeight="1">
      <c r="A164" s="55" t="s">
        <v>316</v>
      </c>
      <c r="B164" s="31"/>
      <c r="C164" s="31"/>
      <c r="D164" s="31"/>
      <c r="E164" s="61">
        <f aca="true" t="shared" si="19" ref="E164:L164">E147+E157+E163</f>
        <v>36.22579999999999</v>
      </c>
      <c r="F164" s="61">
        <f t="shared" si="19"/>
        <v>42.9244</v>
      </c>
      <c r="G164" s="61">
        <f t="shared" si="19"/>
        <v>42.2487</v>
      </c>
      <c r="H164" s="61">
        <f t="shared" si="19"/>
        <v>50.5616</v>
      </c>
      <c r="I164" s="61">
        <f t="shared" si="19"/>
        <v>165.3348</v>
      </c>
      <c r="J164" s="61">
        <f t="shared" si="19"/>
        <v>202.96640000000002</v>
      </c>
      <c r="K164" s="61">
        <f t="shared" si="19"/>
        <v>1064.4325000000001</v>
      </c>
      <c r="L164" s="61">
        <f t="shared" si="19"/>
        <v>1277.44</v>
      </c>
    </row>
    <row r="166" ht="24.75" customHeight="1"/>
    <row r="168" ht="27" customHeight="1"/>
    <row r="170" ht="27" customHeight="1"/>
    <row r="171" ht="16.5" customHeight="1"/>
    <row r="172" ht="27" customHeight="1"/>
    <row r="174" ht="27.75" customHeight="1"/>
    <row r="175" spans="1:13" s="8" customFormat="1" ht="18" customHeight="1">
      <c r="A175" s="7"/>
      <c r="B175" s="12"/>
      <c r="C175" s="12"/>
      <c r="D175" s="12"/>
      <c r="E175" s="3"/>
      <c r="F175" s="3"/>
      <c r="G175" s="3"/>
      <c r="H175" s="3"/>
      <c r="I175" s="3"/>
      <c r="J175" s="3"/>
      <c r="K175" s="3"/>
      <c r="L175" s="3"/>
      <c r="M175" s="12"/>
    </row>
  </sheetData>
  <sheetProtection/>
  <mergeCells count="65">
    <mergeCell ref="G80:H80"/>
    <mergeCell ref="I80:J80"/>
    <mergeCell ref="A49:L49"/>
    <mergeCell ref="A110:L110"/>
    <mergeCell ref="A111:A112"/>
    <mergeCell ref="B111:B112"/>
    <mergeCell ref="E44:F44"/>
    <mergeCell ref="C79:D80"/>
    <mergeCell ref="E79:J79"/>
    <mergeCell ref="K79:L80"/>
    <mergeCell ref="E80:F80"/>
    <mergeCell ref="G44:H44"/>
    <mergeCell ref="I44:J44"/>
    <mergeCell ref="A78:L78"/>
    <mergeCell ref="A79:A80"/>
    <mergeCell ref="B79:B80"/>
    <mergeCell ref="A5:L5"/>
    <mergeCell ref="A6:A7"/>
    <mergeCell ref="B6:B7"/>
    <mergeCell ref="C6:D7"/>
    <mergeCell ref="E6:J6"/>
    <mergeCell ref="K6:L7"/>
    <mergeCell ref="E7:F7"/>
    <mergeCell ref="G7:H7"/>
    <mergeCell ref="I7:J7"/>
    <mergeCell ref="A4:L4"/>
    <mergeCell ref="A13:L13"/>
    <mergeCell ref="A15:L15"/>
    <mergeCell ref="A22:L22"/>
    <mergeCell ref="A42:L42"/>
    <mergeCell ref="A43:A44"/>
    <mergeCell ref="B43:B44"/>
    <mergeCell ref="C43:D44"/>
    <mergeCell ref="E43:J43"/>
    <mergeCell ref="K43:L44"/>
    <mergeCell ref="K141:L142"/>
    <mergeCell ref="E142:F142"/>
    <mergeCell ref="G142:H142"/>
    <mergeCell ref="I142:J142"/>
    <mergeCell ref="C111:D112"/>
    <mergeCell ref="E111:J111"/>
    <mergeCell ref="K111:L112"/>
    <mergeCell ref="E112:F112"/>
    <mergeCell ref="G112:H112"/>
    <mergeCell ref="I112:J112"/>
    <mergeCell ref="A158:L158"/>
    <mergeCell ref="A77:L77"/>
    <mergeCell ref="A109:L109"/>
    <mergeCell ref="A86:L86"/>
    <mergeCell ref="A118:L118"/>
    <mergeCell ref="A148:L148"/>
    <mergeCell ref="A88:L88"/>
    <mergeCell ref="A120:L120"/>
    <mergeCell ref="A140:L140"/>
    <mergeCell ref="A141:A142"/>
    <mergeCell ref="A41:L41"/>
    <mergeCell ref="A139:L139"/>
    <mergeCell ref="A150:L150"/>
    <mergeCell ref="A59:L59"/>
    <mergeCell ref="A96:L96"/>
    <mergeCell ref="A128:L128"/>
    <mergeCell ref="A51:L51"/>
    <mergeCell ref="B141:B142"/>
    <mergeCell ref="C141:D142"/>
    <mergeCell ref="E141:J141"/>
  </mergeCells>
  <printOptions/>
  <pageMargins left="0.73" right="0.1968503937007874" top="0.7480314960629921" bottom="0.7086614173228347" header="0.2362204724409449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51">
      <selection activeCell="A137" sqref="A137:L137"/>
    </sheetView>
  </sheetViews>
  <sheetFormatPr defaultColWidth="9.140625" defaultRowHeight="18" customHeight="1"/>
  <cols>
    <col min="1" max="1" width="22.28125" style="7" customWidth="1"/>
    <col min="2" max="2" width="5.00390625" style="12" customWidth="1"/>
    <col min="3" max="3" width="5.421875" style="12" customWidth="1"/>
    <col min="4" max="4" width="5.8515625" style="12" customWidth="1"/>
    <col min="5" max="5" width="5.7109375" style="3" customWidth="1"/>
    <col min="6" max="6" width="6.140625" style="3" customWidth="1"/>
    <col min="7" max="7" width="5.421875" style="3" customWidth="1"/>
    <col min="8" max="8" width="5.28125" style="3" customWidth="1"/>
    <col min="9" max="9" width="8.28125" style="3" customWidth="1"/>
    <col min="10" max="10" width="8.7109375" style="3" customWidth="1"/>
    <col min="11" max="11" width="7.7109375" style="3" customWidth="1"/>
    <col min="12" max="12" width="7.28125" style="3" customWidth="1"/>
    <col min="13" max="13" width="9.140625" style="12" customWidth="1"/>
    <col min="14" max="16384" width="9.140625" style="4" customWidth="1"/>
  </cols>
  <sheetData>
    <row r="1" ht="18" customHeight="1">
      <c r="D1" s="12" t="s">
        <v>225</v>
      </c>
    </row>
    <row r="2" ht="18" customHeight="1">
      <c r="A2" s="17" t="s">
        <v>50</v>
      </c>
    </row>
    <row r="3" spans="1:12" ht="18" customHeight="1">
      <c r="A3" s="64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31.5" customHeight="1">
      <c r="A4" s="78" t="s">
        <v>311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3" s="6" customFormat="1" ht="27" customHeight="1">
      <c r="A5" s="79" t="s">
        <v>305</v>
      </c>
      <c r="B5" s="70" t="s">
        <v>3</v>
      </c>
      <c r="C5" s="72" t="s">
        <v>306</v>
      </c>
      <c r="D5" s="73"/>
      <c r="E5" s="75" t="s">
        <v>312</v>
      </c>
      <c r="F5" s="76"/>
      <c r="G5" s="76"/>
      <c r="H5" s="76"/>
      <c r="I5" s="76"/>
      <c r="J5" s="77"/>
      <c r="K5" s="81" t="s">
        <v>313</v>
      </c>
      <c r="L5" s="82"/>
      <c r="M5" s="14"/>
    </row>
    <row r="6" spans="1:13" s="6" customFormat="1" ht="19.5" customHeight="1">
      <c r="A6" s="80"/>
      <c r="B6" s="71"/>
      <c r="C6" s="74"/>
      <c r="D6" s="74"/>
      <c r="E6" s="85" t="s">
        <v>307</v>
      </c>
      <c r="F6" s="86"/>
      <c r="G6" s="85" t="s">
        <v>308</v>
      </c>
      <c r="H6" s="86"/>
      <c r="I6" s="85" t="s">
        <v>309</v>
      </c>
      <c r="J6" s="86"/>
      <c r="K6" s="83"/>
      <c r="L6" s="84"/>
      <c r="M6" s="14"/>
    </row>
    <row r="7" spans="1:13" s="6" customFormat="1" ht="18" customHeight="1">
      <c r="A7" s="51"/>
      <c r="B7" s="31"/>
      <c r="C7" s="31" t="s">
        <v>1</v>
      </c>
      <c r="D7" s="31" t="s">
        <v>2</v>
      </c>
      <c r="E7" s="32" t="s">
        <v>1</v>
      </c>
      <c r="F7" s="32" t="s">
        <v>2</v>
      </c>
      <c r="G7" s="32" t="s">
        <v>1</v>
      </c>
      <c r="H7" s="32" t="s">
        <v>2</v>
      </c>
      <c r="I7" s="32" t="s">
        <v>1</v>
      </c>
      <c r="J7" s="32" t="s">
        <v>2</v>
      </c>
      <c r="K7" s="32" t="s">
        <v>1</v>
      </c>
      <c r="L7" s="32" t="s">
        <v>2</v>
      </c>
      <c r="M7" s="14"/>
    </row>
    <row r="8" spans="1:12" ht="27.75" customHeight="1">
      <c r="A8" s="49" t="s">
        <v>204</v>
      </c>
      <c r="B8" s="33" t="s">
        <v>215</v>
      </c>
      <c r="C8" s="33">
        <v>150</v>
      </c>
      <c r="D8" s="33">
        <v>200</v>
      </c>
      <c r="E8" s="34">
        <v>8.49</v>
      </c>
      <c r="F8" s="34">
        <v>11.32</v>
      </c>
      <c r="G8" s="34">
        <v>5.81</v>
      </c>
      <c r="H8" s="34">
        <v>7.75</v>
      </c>
      <c r="I8" s="34">
        <v>47.37</v>
      </c>
      <c r="J8" s="34">
        <v>63.16</v>
      </c>
      <c r="K8" s="34">
        <v>268.1</v>
      </c>
      <c r="L8" s="34">
        <v>357.46</v>
      </c>
    </row>
    <row r="9" spans="1:12" ht="18.75" customHeight="1">
      <c r="A9" s="49" t="s">
        <v>255</v>
      </c>
      <c r="B9" s="33" t="s">
        <v>100</v>
      </c>
      <c r="C9" s="33">
        <v>5</v>
      </c>
      <c r="D9" s="33">
        <v>10</v>
      </c>
      <c r="E9" s="34">
        <v>0.04</v>
      </c>
      <c r="F9" s="34">
        <v>0.08</v>
      </c>
      <c r="G9" s="34">
        <v>4.13</v>
      </c>
      <c r="H9" s="34">
        <v>8.26</v>
      </c>
      <c r="I9" s="34">
        <v>0.04</v>
      </c>
      <c r="J9" s="34">
        <v>0.08</v>
      </c>
      <c r="K9" s="34">
        <v>37.2</v>
      </c>
      <c r="L9" s="34">
        <v>74.4</v>
      </c>
    </row>
    <row r="10" spans="1:12" ht="17.25" customHeight="1">
      <c r="A10" s="49" t="s">
        <v>269</v>
      </c>
      <c r="B10" s="33" t="s">
        <v>101</v>
      </c>
      <c r="C10" s="33">
        <v>200</v>
      </c>
      <c r="D10" s="33">
        <v>200</v>
      </c>
      <c r="E10" s="34">
        <v>0.05</v>
      </c>
      <c r="F10" s="34">
        <v>0.05</v>
      </c>
      <c r="G10" s="34">
        <v>0.02</v>
      </c>
      <c r="H10" s="34">
        <v>0.02</v>
      </c>
      <c r="I10" s="34">
        <v>7.97</v>
      </c>
      <c r="J10" s="34">
        <v>7.97</v>
      </c>
      <c r="K10" s="34">
        <v>31.25</v>
      </c>
      <c r="L10" s="34">
        <v>31.25</v>
      </c>
    </row>
    <row r="11" spans="1:12" ht="18" customHeight="1">
      <c r="A11" s="45" t="s">
        <v>35</v>
      </c>
      <c r="B11" s="5"/>
      <c r="C11" s="5"/>
      <c r="D11" s="5"/>
      <c r="E11" s="32">
        <f>SUM(E8:E10)</f>
        <v>8.58</v>
      </c>
      <c r="F11" s="32">
        <f aca="true" t="shared" si="0" ref="F11:L11">SUM(F8:F10)</f>
        <v>11.450000000000001</v>
      </c>
      <c r="G11" s="32">
        <f t="shared" si="0"/>
        <v>9.959999999999999</v>
      </c>
      <c r="H11" s="32">
        <f t="shared" si="0"/>
        <v>16.029999999999998</v>
      </c>
      <c r="I11" s="32">
        <f t="shared" si="0"/>
        <v>55.379999999999995</v>
      </c>
      <c r="J11" s="32">
        <f t="shared" si="0"/>
        <v>71.21</v>
      </c>
      <c r="K11" s="32">
        <f t="shared" si="0"/>
        <v>336.55</v>
      </c>
      <c r="L11" s="32">
        <f t="shared" si="0"/>
        <v>463.11</v>
      </c>
    </row>
    <row r="12" spans="1:13" s="6" customFormat="1" ht="36" customHeight="1">
      <c r="A12" s="68" t="s">
        <v>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14"/>
    </row>
    <row r="13" spans="1:12" ht="18" customHeight="1">
      <c r="A13" s="22" t="s">
        <v>74</v>
      </c>
      <c r="B13" s="11"/>
      <c r="C13" s="33">
        <v>100</v>
      </c>
      <c r="D13" s="33">
        <v>100</v>
      </c>
      <c r="E13" s="34">
        <v>0.76</v>
      </c>
      <c r="F13" s="34">
        <v>0.76</v>
      </c>
      <c r="G13" s="34">
        <v>0.3</v>
      </c>
      <c r="H13" s="34">
        <v>0.3</v>
      </c>
      <c r="I13" s="34">
        <v>13.94</v>
      </c>
      <c r="J13" s="34">
        <v>13.94</v>
      </c>
      <c r="K13" s="34">
        <v>56</v>
      </c>
      <c r="L13" s="34">
        <v>56</v>
      </c>
    </row>
    <row r="14" spans="1:13" s="6" customFormat="1" ht="35.25" customHeight="1">
      <c r="A14" s="67" t="s">
        <v>314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4"/>
    </row>
    <row r="15" spans="1:12" ht="44.25" customHeight="1">
      <c r="A15" s="18" t="s">
        <v>139</v>
      </c>
      <c r="B15" s="33" t="s">
        <v>153</v>
      </c>
      <c r="C15" s="33">
        <v>150</v>
      </c>
      <c r="D15" s="33">
        <v>200</v>
      </c>
      <c r="E15" s="34">
        <v>1.54</v>
      </c>
      <c r="F15" s="34">
        <v>2.05</v>
      </c>
      <c r="G15" s="34">
        <v>3.09</v>
      </c>
      <c r="H15" s="34">
        <v>4.12</v>
      </c>
      <c r="I15" s="34">
        <v>9.44</v>
      </c>
      <c r="J15" s="34">
        <v>12.59</v>
      </c>
      <c r="K15" s="34">
        <v>66.24</v>
      </c>
      <c r="L15" s="34">
        <v>88.32</v>
      </c>
    </row>
    <row r="16" spans="1:12" ht="21.75" customHeight="1">
      <c r="A16" s="49" t="s">
        <v>281</v>
      </c>
      <c r="B16" s="33" t="s">
        <v>119</v>
      </c>
      <c r="C16" s="33">
        <v>20</v>
      </c>
      <c r="D16" s="33">
        <v>20</v>
      </c>
      <c r="E16" s="34">
        <v>1.48</v>
      </c>
      <c r="F16" s="34">
        <v>1.48</v>
      </c>
      <c r="G16" s="34">
        <v>0.32</v>
      </c>
      <c r="H16" s="34">
        <v>0.32</v>
      </c>
      <c r="I16" s="34">
        <v>8.53</v>
      </c>
      <c r="J16" s="34">
        <v>8.53</v>
      </c>
      <c r="K16" s="34">
        <v>43.04</v>
      </c>
      <c r="L16" s="34">
        <v>43.04</v>
      </c>
    </row>
    <row r="17" spans="1:12" ht="21.75" customHeight="1">
      <c r="A17" s="49" t="s">
        <v>197</v>
      </c>
      <c r="B17" s="33" t="s">
        <v>97</v>
      </c>
      <c r="C17" s="33" t="s">
        <v>77</v>
      </c>
      <c r="D17" s="33" t="s">
        <v>42</v>
      </c>
      <c r="E17" s="34">
        <v>14.48</v>
      </c>
      <c r="F17" s="34">
        <v>17.38</v>
      </c>
      <c r="G17" s="34">
        <v>10.18</v>
      </c>
      <c r="H17" s="34">
        <v>12.21</v>
      </c>
      <c r="I17" s="34">
        <v>5.77</v>
      </c>
      <c r="J17" s="34">
        <v>6.92</v>
      </c>
      <c r="K17" s="34">
        <v>169.75</v>
      </c>
      <c r="L17" s="34">
        <v>203.7</v>
      </c>
    </row>
    <row r="18" spans="1:12" ht="18" customHeight="1">
      <c r="A18" s="49" t="s">
        <v>10</v>
      </c>
      <c r="B18" s="33" t="s">
        <v>123</v>
      </c>
      <c r="C18" s="33">
        <v>40</v>
      </c>
      <c r="D18" s="33">
        <v>50</v>
      </c>
      <c r="E18" s="34">
        <v>0.9</v>
      </c>
      <c r="F18" s="34">
        <v>1.13</v>
      </c>
      <c r="G18" s="34">
        <v>1.52</v>
      </c>
      <c r="H18" s="34">
        <v>1.89</v>
      </c>
      <c r="I18" s="34">
        <v>6.48</v>
      </c>
      <c r="J18" s="34">
        <v>8.09</v>
      </c>
      <c r="K18" s="34">
        <v>42.7</v>
      </c>
      <c r="L18" s="34">
        <v>53.38</v>
      </c>
    </row>
    <row r="19" spans="1:12" ht="28.5" customHeight="1">
      <c r="A19" s="49" t="s">
        <v>203</v>
      </c>
      <c r="B19" s="33" t="s">
        <v>114</v>
      </c>
      <c r="C19" s="33">
        <v>50</v>
      </c>
      <c r="D19" s="33">
        <v>80</v>
      </c>
      <c r="E19" s="34">
        <v>0.56</v>
      </c>
      <c r="F19" s="34">
        <v>0.888</v>
      </c>
      <c r="G19" s="34">
        <v>4.63</v>
      </c>
      <c r="H19" s="34">
        <v>7.408</v>
      </c>
      <c r="I19" s="34">
        <v>2.54</v>
      </c>
      <c r="J19" s="34">
        <v>4.064</v>
      </c>
      <c r="K19" s="34">
        <v>50.73</v>
      </c>
      <c r="L19" s="34">
        <v>81.168</v>
      </c>
    </row>
    <row r="20" spans="1:12" ht="20.25" customHeight="1">
      <c r="A20" s="45" t="s">
        <v>35</v>
      </c>
      <c r="B20" s="5"/>
      <c r="C20" s="5"/>
      <c r="D20" s="31"/>
      <c r="E20" s="32">
        <f aca="true" t="shared" si="1" ref="E20:L20">SUM(E13:E19)</f>
        <v>19.72</v>
      </c>
      <c r="F20" s="32">
        <f t="shared" si="1"/>
        <v>23.688</v>
      </c>
      <c r="G20" s="32">
        <f t="shared" si="1"/>
        <v>20.04</v>
      </c>
      <c r="H20" s="32">
        <f t="shared" si="1"/>
        <v>26.248000000000005</v>
      </c>
      <c r="I20" s="32">
        <f t="shared" si="1"/>
        <v>46.699999999999996</v>
      </c>
      <c r="J20" s="32">
        <f t="shared" si="1"/>
        <v>54.13400000000001</v>
      </c>
      <c r="K20" s="32">
        <f t="shared" si="1"/>
        <v>428.46</v>
      </c>
      <c r="L20" s="32">
        <f t="shared" si="1"/>
        <v>525.608</v>
      </c>
    </row>
    <row r="21" spans="1:12" ht="39.75" customHeight="1">
      <c r="A21" s="67" t="s">
        <v>315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8" customHeight="1">
      <c r="A22" s="49" t="s">
        <v>34</v>
      </c>
      <c r="B22" s="33" t="s">
        <v>186</v>
      </c>
      <c r="C22" s="33">
        <v>100</v>
      </c>
      <c r="D22" s="33">
        <v>150</v>
      </c>
      <c r="E22" s="34">
        <v>12</v>
      </c>
      <c r="F22" s="34">
        <v>18.02</v>
      </c>
      <c r="G22" s="34">
        <v>6.69</v>
      </c>
      <c r="H22" s="34">
        <v>10.04</v>
      </c>
      <c r="I22" s="34">
        <v>21.07</v>
      </c>
      <c r="J22" s="34">
        <v>31.6</v>
      </c>
      <c r="K22" s="34">
        <v>193.09</v>
      </c>
      <c r="L22" s="34">
        <v>289.63</v>
      </c>
    </row>
    <row r="23" spans="1:13" s="6" customFormat="1" ht="21.75" customHeight="1">
      <c r="A23" s="49" t="s">
        <v>246</v>
      </c>
      <c r="B23" s="33" t="s">
        <v>230</v>
      </c>
      <c r="C23" s="33">
        <v>15</v>
      </c>
      <c r="D23" s="33">
        <v>20</v>
      </c>
      <c r="E23" s="34">
        <v>0.36</v>
      </c>
      <c r="F23" s="34">
        <v>0.48</v>
      </c>
      <c r="G23" s="34">
        <v>4.5</v>
      </c>
      <c r="H23" s="34">
        <v>6</v>
      </c>
      <c r="I23" s="34">
        <v>0.47</v>
      </c>
      <c r="J23" s="34">
        <v>0.62</v>
      </c>
      <c r="K23" s="34">
        <v>43.95</v>
      </c>
      <c r="L23" s="34">
        <v>58.6</v>
      </c>
      <c r="M23" s="14"/>
    </row>
    <row r="24" spans="1:12" ht="18.75" customHeight="1">
      <c r="A24" s="49" t="s">
        <v>224</v>
      </c>
      <c r="B24" s="33" t="s">
        <v>102</v>
      </c>
      <c r="C24" s="33">
        <v>150</v>
      </c>
      <c r="D24" s="33">
        <v>150</v>
      </c>
      <c r="E24" s="34">
        <v>0.03</v>
      </c>
      <c r="F24" s="34">
        <v>0.03</v>
      </c>
      <c r="G24" s="34"/>
      <c r="H24" s="34"/>
      <c r="I24" s="34">
        <v>7.66</v>
      </c>
      <c r="J24" s="34">
        <v>7.66</v>
      </c>
      <c r="K24" s="34">
        <v>30.38</v>
      </c>
      <c r="L24" s="34">
        <v>30.38</v>
      </c>
    </row>
    <row r="25" spans="1:12" ht="18.75" customHeight="1">
      <c r="A25" s="45" t="s">
        <v>35</v>
      </c>
      <c r="B25" s="31"/>
      <c r="C25" s="31"/>
      <c r="D25" s="31"/>
      <c r="E25" s="32">
        <f>SUM(E22:E24)</f>
        <v>12.389999999999999</v>
      </c>
      <c r="F25" s="32">
        <f aca="true" t="shared" si="2" ref="F25:L25">SUM(F22:F24)</f>
        <v>18.53</v>
      </c>
      <c r="G25" s="32">
        <f t="shared" si="2"/>
        <v>11.190000000000001</v>
      </c>
      <c r="H25" s="32">
        <f t="shared" si="2"/>
        <v>16.04</v>
      </c>
      <c r="I25" s="32">
        <f t="shared" si="2"/>
        <v>29.2</v>
      </c>
      <c r="J25" s="32">
        <f t="shared" si="2"/>
        <v>39.879999999999995</v>
      </c>
      <c r="K25" s="32">
        <f t="shared" si="2"/>
        <v>267.42</v>
      </c>
      <c r="L25" s="32">
        <f t="shared" si="2"/>
        <v>378.61</v>
      </c>
    </row>
    <row r="26" spans="1:12" ht="18.75" customHeight="1">
      <c r="A26" s="51" t="s">
        <v>316</v>
      </c>
      <c r="B26" s="31"/>
      <c r="C26" s="31"/>
      <c r="D26" s="31"/>
      <c r="E26" s="32">
        <f aca="true" t="shared" si="3" ref="E26:L26">E11+E20+E25</f>
        <v>40.69</v>
      </c>
      <c r="F26" s="32">
        <f t="shared" si="3"/>
        <v>53.668</v>
      </c>
      <c r="G26" s="32">
        <f t="shared" si="3"/>
        <v>41.19</v>
      </c>
      <c r="H26" s="32">
        <f t="shared" si="3"/>
        <v>58.318000000000005</v>
      </c>
      <c r="I26" s="32">
        <f t="shared" si="3"/>
        <v>131.27999999999997</v>
      </c>
      <c r="J26" s="32">
        <f t="shared" si="3"/>
        <v>165.224</v>
      </c>
      <c r="K26" s="32">
        <f t="shared" si="3"/>
        <v>1032.43</v>
      </c>
      <c r="L26" s="32">
        <f t="shared" si="3"/>
        <v>1367.328</v>
      </c>
    </row>
    <row r="29" spans="1:13" s="10" customFormat="1" ht="18" customHeight="1">
      <c r="A29" s="7"/>
      <c r="B29" s="12"/>
      <c r="C29" s="12"/>
      <c r="D29" s="12"/>
      <c r="E29" s="3"/>
      <c r="F29" s="3"/>
      <c r="G29" s="3"/>
      <c r="H29" s="3"/>
      <c r="I29" s="3"/>
      <c r="J29" s="3"/>
      <c r="K29" s="3"/>
      <c r="L29" s="3"/>
      <c r="M29" s="14"/>
    </row>
    <row r="36" ht="18" customHeight="1">
      <c r="A36" s="17" t="s">
        <v>51</v>
      </c>
    </row>
    <row r="37" spans="1:12" ht="18" customHeight="1">
      <c r="A37" s="64" t="s">
        <v>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40.5" customHeight="1">
      <c r="A38" s="78" t="s">
        <v>311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2" ht="18" customHeight="1">
      <c r="A39" s="79" t="s">
        <v>305</v>
      </c>
      <c r="B39" s="70" t="s">
        <v>3</v>
      </c>
      <c r="C39" s="72" t="s">
        <v>306</v>
      </c>
      <c r="D39" s="73"/>
      <c r="E39" s="75" t="s">
        <v>312</v>
      </c>
      <c r="F39" s="76"/>
      <c r="G39" s="76"/>
      <c r="H39" s="76"/>
      <c r="I39" s="76"/>
      <c r="J39" s="77"/>
      <c r="K39" s="81" t="s">
        <v>313</v>
      </c>
      <c r="L39" s="82"/>
    </row>
    <row r="40" spans="1:12" ht="27" customHeight="1">
      <c r="A40" s="80"/>
      <c r="B40" s="71"/>
      <c r="C40" s="74"/>
      <c r="D40" s="74"/>
      <c r="E40" s="85" t="s">
        <v>307</v>
      </c>
      <c r="F40" s="86"/>
      <c r="G40" s="85" t="s">
        <v>308</v>
      </c>
      <c r="H40" s="86"/>
      <c r="I40" s="85" t="s">
        <v>309</v>
      </c>
      <c r="J40" s="86"/>
      <c r="K40" s="83"/>
      <c r="L40" s="84"/>
    </row>
    <row r="41" spans="1:12" ht="18" customHeight="1">
      <c r="A41" s="51"/>
      <c r="B41" s="31"/>
      <c r="C41" s="31" t="s">
        <v>1</v>
      </c>
      <c r="D41" s="31" t="s">
        <v>2</v>
      </c>
      <c r="E41" s="32" t="s">
        <v>1</v>
      </c>
      <c r="F41" s="32" t="s">
        <v>2</v>
      </c>
      <c r="G41" s="32" t="s">
        <v>1</v>
      </c>
      <c r="H41" s="32" t="s">
        <v>2</v>
      </c>
      <c r="I41" s="32" t="s">
        <v>1</v>
      </c>
      <c r="J41" s="32" t="s">
        <v>2</v>
      </c>
      <c r="K41" s="32" t="s">
        <v>1</v>
      </c>
      <c r="L41" s="32" t="s">
        <v>2</v>
      </c>
    </row>
    <row r="42" spans="1:12" ht="21" customHeight="1">
      <c r="A42" s="49" t="s">
        <v>44</v>
      </c>
      <c r="B42" s="33" t="s">
        <v>216</v>
      </c>
      <c r="C42" s="33">
        <v>80</v>
      </c>
      <c r="D42" s="33">
        <v>100</v>
      </c>
      <c r="E42" s="34">
        <v>7.73</v>
      </c>
      <c r="F42" s="34">
        <v>9.67</v>
      </c>
      <c r="G42" s="34">
        <v>12.04</v>
      </c>
      <c r="H42" s="34">
        <v>15.06</v>
      </c>
      <c r="I42" s="34">
        <v>4.39</v>
      </c>
      <c r="J42" s="34">
        <v>5.49</v>
      </c>
      <c r="K42" s="34">
        <v>156.77</v>
      </c>
      <c r="L42" s="34">
        <v>195.96</v>
      </c>
    </row>
    <row r="43" spans="1:12" ht="18.75" customHeight="1">
      <c r="A43" s="49" t="s">
        <v>11</v>
      </c>
      <c r="B43" s="33" t="s">
        <v>232</v>
      </c>
      <c r="C43" s="33">
        <v>50</v>
      </c>
      <c r="D43" s="33">
        <v>100</v>
      </c>
      <c r="E43" s="34">
        <v>2.45</v>
      </c>
      <c r="F43" s="34">
        <v>4.9</v>
      </c>
      <c r="G43" s="34">
        <v>0.1</v>
      </c>
      <c r="H43" s="34">
        <v>0.2</v>
      </c>
      <c r="I43" s="34">
        <v>7.9</v>
      </c>
      <c r="J43" s="34">
        <v>15.8</v>
      </c>
      <c r="K43" s="34">
        <v>32</v>
      </c>
      <c r="L43" s="34">
        <v>64</v>
      </c>
    </row>
    <row r="44" spans="1:12" ht="18.75" customHeight="1">
      <c r="A44" s="49" t="s">
        <v>281</v>
      </c>
      <c r="B44" s="33" t="s">
        <v>119</v>
      </c>
      <c r="C44" s="33">
        <v>20</v>
      </c>
      <c r="D44" s="33">
        <v>20</v>
      </c>
      <c r="E44" s="34">
        <v>1.48</v>
      </c>
      <c r="F44" s="34">
        <v>1.48</v>
      </c>
      <c r="G44" s="34">
        <v>0.32</v>
      </c>
      <c r="H44" s="34">
        <v>0.32</v>
      </c>
      <c r="I44" s="34">
        <v>8.53</v>
      </c>
      <c r="J44" s="34">
        <v>8.53</v>
      </c>
      <c r="K44" s="34">
        <v>43.04</v>
      </c>
      <c r="L44" s="34">
        <v>43.04</v>
      </c>
    </row>
    <row r="45" spans="1:12" ht="18.75" customHeight="1">
      <c r="A45" s="49" t="s">
        <v>218</v>
      </c>
      <c r="B45" s="33" t="s">
        <v>102</v>
      </c>
      <c r="C45" s="33">
        <v>150</v>
      </c>
      <c r="D45" s="33">
        <v>150</v>
      </c>
      <c r="E45" s="34"/>
      <c r="F45" s="34"/>
      <c r="G45" s="34"/>
      <c r="H45" s="34"/>
      <c r="I45" s="34">
        <v>7.49</v>
      </c>
      <c r="J45" s="34">
        <v>7.49</v>
      </c>
      <c r="K45" s="34">
        <v>29.63</v>
      </c>
      <c r="L45" s="34">
        <v>29.63</v>
      </c>
    </row>
    <row r="46" spans="1:12" ht="18" customHeight="1">
      <c r="A46" s="45" t="s">
        <v>35</v>
      </c>
      <c r="B46" s="31"/>
      <c r="C46" s="31"/>
      <c r="D46" s="31"/>
      <c r="E46" s="32">
        <f aca="true" t="shared" si="4" ref="E46:L46">SUM(E42:E45)</f>
        <v>11.66</v>
      </c>
      <c r="F46" s="32">
        <f t="shared" si="4"/>
        <v>16.05</v>
      </c>
      <c r="G46" s="32">
        <f t="shared" si="4"/>
        <v>12.459999999999999</v>
      </c>
      <c r="H46" s="32">
        <f t="shared" si="4"/>
        <v>15.58</v>
      </c>
      <c r="I46" s="32">
        <f t="shared" si="4"/>
        <v>28.310000000000002</v>
      </c>
      <c r="J46" s="32">
        <f t="shared" si="4"/>
        <v>37.31</v>
      </c>
      <c r="K46" s="32">
        <f t="shared" si="4"/>
        <v>261.44</v>
      </c>
      <c r="L46" s="32">
        <f t="shared" si="4"/>
        <v>332.63000000000005</v>
      </c>
    </row>
    <row r="47" spans="1:12" ht="33.75" customHeight="1">
      <c r="A47" s="68" t="s">
        <v>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8" customHeight="1">
      <c r="A48" s="49" t="s">
        <v>74</v>
      </c>
      <c r="B48" s="11"/>
      <c r="C48" s="33">
        <v>150</v>
      </c>
      <c r="D48" s="33">
        <v>150</v>
      </c>
      <c r="E48" s="34">
        <v>1.14</v>
      </c>
      <c r="F48" s="34">
        <v>1.14</v>
      </c>
      <c r="G48" s="34">
        <v>0.45</v>
      </c>
      <c r="H48" s="34">
        <v>0.45</v>
      </c>
      <c r="I48" s="34">
        <v>20.91</v>
      </c>
      <c r="J48" s="34">
        <v>20.91</v>
      </c>
      <c r="K48" s="34">
        <v>84</v>
      </c>
      <c r="L48" s="34">
        <v>84</v>
      </c>
    </row>
    <row r="49" spans="1:12" ht="35.25" customHeight="1">
      <c r="A49" s="67" t="s">
        <v>314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8" customHeight="1">
      <c r="A50" s="49" t="s">
        <v>73</v>
      </c>
      <c r="B50" s="33"/>
      <c r="C50" s="33">
        <v>150</v>
      </c>
      <c r="D50" s="33">
        <v>150</v>
      </c>
      <c r="E50" s="34">
        <v>0.57</v>
      </c>
      <c r="F50" s="34">
        <v>0.57</v>
      </c>
      <c r="G50" s="34">
        <v>0.08</v>
      </c>
      <c r="H50" s="34">
        <v>0.08</v>
      </c>
      <c r="I50" s="34">
        <v>18.57</v>
      </c>
      <c r="J50" s="34">
        <v>18.57</v>
      </c>
      <c r="K50" s="34">
        <v>78.75</v>
      </c>
      <c r="L50" s="34">
        <v>78.75</v>
      </c>
    </row>
    <row r="51" spans="1:12" ht="18" customHeight="1">
      <c r="A51" s="50" t="s">
        <v>209</v>
      </c>
      <c r="B51" s="33" t="s">
        <v>210</v>
      </c>
      <c r="C51" s="33">
        <v>150</v>
      </c>
      <c r="D51" s="33">
        <v>200</v>
      </c>
      <c r="E51" s="34">
        <v>4.25</v>
      </c>
      <c r="F51" s="34">
        <v>5.67</v>
      </c>
      <c r="G51" s="34">
        <v>4.47</v>
      </c>
      <c r="H51" s="34">
        <v>5.96</v>
      </c>
      <c r="I51" s="34">
        <v>13.41</v>
      </c>
      <c r="J51" s="34">
        <v>17.88</v>
      </c>
      <c r="K51" s="34">
        <v>105.24</v>
      </c>
      <c r="L51" s="34">
        <v>140.32</v>
      </c>
    </row>
    <row r="52" spans="1:12" ht="30" customHeight="1">
      <c r="A52" s="49" t="s">
        <v>301</v>
      </c>
      <c r="B52" s="33" t="s">
        <v>129</v>
      </c>
      <c r="C52" s="33">
        <v>60</v>
      </c>
      <c r="D52" s="33">
        <v>80</v>
      </c>
      <c r="E52" s="34">
        <v>12.45</v>
      </c>
      <c r="F52" s="34">
        <v>16.6</v>
      </c>
      <c r="G52" s="34">
        <v>12.39</v>
      </c>
      <c r="H52" s="34">
        <v>16.52</v>
      </c>
      <c r="I52" s="34">
        <v>4.73</v>
      </c>
      <c r="J52" s="34">
        <v>6.3</v>
      </c>
      <c r="K52" s="34">
        <v>177.84</v>
      </c>
      <c r="L52" s="34">
        <v>237.12</v>
      </c>
    </row>
    <row r="53" spans="1:12" ht="30" customHeight="1">
      <c r="A53" s="49" t="s">
        <v>289</v>
      </c>
      <c r="B53" s="33" t="s">
        <v>290</v>
      </c>
      <c r="C53" s="33">
        <v>40</v>
      </c>
      <c r="D53" s="33">
        <v>50</v>
      </c>
      <c r="E53" s="34">
        <v>2.11</v>
      </c>
      <c r="F53" s="34">
        <v>2.64</v>
      </c>
      <c r="G53" s="34">
        <v>1.77</v>
      </c>
      <c r="H53" s="34">
        <v>2.21</v>
      </c>
      <c r="I53" s="34">
        <v>8.13</v>
      </c>
      <c r="J53" s="34">
        <v>10.17</v>
      </c>
      <c r="K53" s="34">
        <v>59.5</v>
      </c>
      <c r="L53" s="34">
        <v>74.38</v>
      </c>
    </row>
    <row r="54" spans="1:12" ht="27" customHeight="1">
      <c r="A54" s="50" t="s">
        <v>294</v>
      </c>
      <c r="B54" s="33" t="s">
        <v>118</v>
      </c>
      <c r="C54" s="33">
        <v>50</v>
      </c>
      <c r="D54" s="33">
        <v>50</v>
      </c>
      <c r="E54" s="34">
        <v>0.54</v>
      </c>
      <c r="F54" s="34">
        <v>0.54</v>
      </c>
      <c r="G54" s="34">
        <v>1.61</v>
      </c>
      <c r="H54" s="34">
        <v>1.61</v>
      </c>
      <c r="I54" s="34">
        <v>3.93</v>
      </c>
      <c r="J54" s="34">
        <v>3.93</v>
      </c>
      <c r="K54" s="34">
        <v>29.6</v>
      </c>
      <c r="L54" s="34">
        <v>29.6</v>
      </c>
    </row>
    <row r="55" spans="1:12" ht="18.75" customHeight="1">
      <c r="A55" s="45" t="s">
        <v>35</v>
      </c>
      <c r="B55" s="31"/>
      <c r="C55" s="31"/>
      <c r="D55" s="31"/>
      <c r="E55" s="32">
        <f>SUM(E48:E54)</f>
        <v>21.06</v>
      </c>
      <c r="F55" s="32">
        <f aca="true" t="shared" si="5" ref="F55:L55">SUM(F48:F54)</f>
        <v>27.16</v>
      </c>
      <c r="G55" s="32">
        <f t="shared" si="5"/>
        <v>20.77</v>
      </c>
      <c r="H55" s="32">
        <f t="shared" si="5"/>
        <v>26.83</v>
      </c>
      <c r="I55" s="32">
        <f t="shared" si="5"/>
        <v>69.68</v>
      </c>
      <c r="J55" s="32">
        <f t="shared" si="5"/>
        <v>77.76</v>
      </c>
      <c r="K55" s="32">
        <f t="shared" si="5"/>
        <v>534.9300000000001</v>
      </c>
      <c r="L55" s="32">
        <f t="shared" si="5"/>
        <v>644.1700000000001</v>
      </c>
    </row>
    <row r="56" spans="1:12" ht="42.75" customHeight="1">
      <c r="A56" s="67" t="s">
        <v>315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30.75" customHeight="1">
      <c r="A57" s="49" t="s">
        <v>273</v>
      </c>
      <c r="B57" s="33" t="s">
        <v>172</v>
      </c>
      <c r="C57" s="33">
        <v>150</v>
      </c>
      <c r="D57" s="33">
        <v>200</v>
      </c>
      <c r="E57" s="34">
        <v>7.89</v>
      </c>
      <c r="F57" s="34">
        <v>10.52</v>
      </c>
      <c r="G57" s="34">
        <v>3.99</v>
      </c>
      <c r="H57" s="34">
        <v>5.32</v>
      </c>
      <c r="I57" s="34">
        <v>42.96</v>
      </c>
      <c r="J57" s="34">
        <v>57.28</v>
      </c>
      <c r="K57" s="34">
        <v>235.39</v>
      </c>
      <c r="L57" s="34">
        <v>313.85</v>
      </c>
    </row>
    <row r="58" spans="1:12" ht="18" customHeight="1">
      <c r="A58" s="49" t="s">
        <v>246</v>
      </c>
      <c r="B58" s="33" t="s">
        <v>230</v>
      </c>
      <c r="C58" s="33">
        <v>15</v>
      </c>
      <c r="D58" s="33">
        <v>20</v>
      </c>
      <c r="E58" s="34">
        <v>0.36</v>
      </c>
      <c r="F58" s="34">
        <v>0.48</v>
      </c>
      <c r="G58" s="34">
        <v>4.5</v>
      </c>
      <c r="H58" s="34">
        <v>6</v>
      </c>
      <c r="I58" s="34">
        <v>0.47</v>
      </c>
      <c r="J58" s="34">
        <v>0.62</v>
      </c>
      <c r="K58" s="34">
        <v>43.95</v>
      </c>
      <c r="L58" s="34">
        <v>58.6</v>
      </c>
    </row>
    <row r="59" spans="1:12" ht="18.75" customHeight="1">
      <c r="A59" s="49" t="s">
        <v>221</v>
      </c>
      <c r="B59" s="33" t="s">
        <v>102</v>
      </c>
      <c r="C59" s="33">
        <v>150</v>
      </c>
      <c r="D59" s="33">
        <v>150</v>
      </c>
      <c r="E59" s="34"/>
      <c r="F59" s="34"/>
      <c r="G59" s="34"/>
      <c r="H59" s="34"/>
      <c r="I59" s="34"/>
      <c r="J59" s="34"/>
      <c r="K59" s="34"/>
      <c r="L59" s="34"/>
    </row>
    <row r="60" spans="1:12" ht="18.75" customHeight="1">
      <c r="A60" s="45" t="s">
        <v>35</v>
      </c>
      <c r="B60" s="31"/>
      <c r="C60" s="31"/>
      <c r="D60" s="31"/>
      <c r="E60" s="32">
        <f aca="true" t="shared" si="6" ref="E60:L60">SUM(E57:E59)</f>
        <v>8.25</v>
      </c>
      <c r="F60" s="32">
        <f t="shared" si="6"/>
        <v>11</v>
      </c>
      <c r="G60" s="32">
        <f t="shared" si="6"/>
        <v>8.49</v>
      </c>
      <c r="H60" s="32">
        <f t="shared" si="6"/>
        <v>11.32</v>
      </c>
      <c r="I60" s="32">
        <f t="shared" si="6"/>
        <v>43.43</v>
      </c>
      <c r="J60" s="32">
        <f t="shared" si="6"/>
        <v>57.9</v>
      </c>
      <c r="K60" s="32">
        <f t="shared" si="6"/>
        <v>279.34</v>
      </c>
      <c r="L60" s="32">
        <f t="shared" si="6"/>
        <v>372.45000000000005</v>
      </c>
    </row>
    <row r="61" spans="1:12" ht="21" customHeight="1">
      <c r="A61" s="51" t="s">
        <v>316</v>
      </c>
      <c r="B61" s="31"/>
      <c r="C61" s="31"/>
      <c r="D61" s="31"/>
      <c r="E61" s="32">
        <f aca="true" t="shared" si="7" ref="E61:L61">E46+E55+E60</f>
        <v>40.97</v>
      </c>
      <c r="F61" s="32">
        <f t="shared" si="7"/>
        <v>54.21</v>
      </c>
      <c r="G61" s="32">
        <f t="shared" si="7"/>
        <v>41.72</v>
      </c>
      <c r="H61" s="32">
        <f t="shared" si="7"/>
        <v>53.73</v>
      </c>
      <c r="I61" s="32">
        <f t="shared" si="7"/>
        <v>141.42000000000002</v>
      </c>
      <c r="J61" s="32">
        <f t="shared" si="7"/>
        <v>172.97</v>
      </c>
      <c r="K61" s="32">
        <f t="shared" si="7"/>
        <v>1075.71</v>
      </c>
      <c r="L61" s="32">
        <f t="shared" si="7"/>
        <v>1349.2500000000002</v>
      </c>
    </row>
    <row r="62" ht="18.75" customHeight="1"/>
    <row r="65" spans="1:13" s="8" customFormat="1" ht="18" customHeight="1">
      <c r="A65" s="7"/>
      <c r="B65" s="12"/>
      <c r="C65" s="12"/>
      <c r="D65" s="12"/>
      <c r="E65" s="3"/>
      <c r="F65" s="3"/>
      <c r="G65" s="3"/>
      <c r="H65" s="3"/>
      <c r="I65" s="3"/>
      <c r="J65" s="3"/>
      <c r="K65" s="3"/>
      <c r="L65" s="3"/>
      <c r="M65" s="12"/>
    </row>
    <row r="73" ht="17.25" customHeight="1"/>
    <row r="74" ht="18" customHeight="1" hidden="1">
      <c r="A74" s="17" t="s">
        <v>61</v>
      </c>
    </row>
    <row r="75" spans="1:12" ht="18" customHeight="1">
      <c r="A75" s="66" t="s">
        <v>6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ht="38.25" customHeight="1">
      <c r="A76" s="78" t="s">
        <v>311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1:12" ht="18" customHeight="1">
      <c r="A77" s="79" t="s">
        <v>305</v>
      </c>
      <c r="B77" s="70" t="s">
        <v>3</v>
      </c>
      <c r="C77" s="72" t="s">
        <v>306</v>
      </c>
      <c r="D77" s="73"/>
      <c r="E77" s="75" t="s">
        <v>312</v>
      </c>
      <c r="F77" s="76"/>
      <c r="G77" s="76"/>
      <c r="H77" s="76"/>
      <c r="I77" s="76"/>
      <c r="J77" s="77"/>
      <c r="K77" s="81" t="s">
        <v>313</v>
      </c>
      <c r="L77" s="82"/>
    </row>
    <row r="78" spans="1:12" ht="18" customHeight="1">
      <c r="A78" s="80"/>
      <c r="B78" s="71"/>
      <c r="C78" s="74"/>
      <c r="D78" s="74"/>
      <c r="E78" s="85" t="s">
        <v>307</v>
      </c>
      <c r="F78" s="86"/>
      <c r="G78" s="85" t="s">
        <v>308</v>
      </c>
      <c r="H78" s="86"/>
      <c r="I78" s="85" t="s">
        <v>309</v>
      </c>
      <c r="J78" s="86"/>
      <c r="K78" s="83"/>
      <c r="L78" s="84"/>
    </row>
    <row r="79" spans="1:12" ht="18" customHeight="1">
      <c r="A79" s="51"/>
      <c r="B79" s="31"/>
      <c r="C79" s="31" t="s">
        <v>1</v>
      </c>
      <c r="D79" s="31" t="s">
        <v>2</v>
      </c>
      <c r="E79" s="32" t="s">
        <v>1</v>
      </c>
      <c r="F79" s="32" t="s">
        <v>2</v>
      </c>
      <c r="G79" s="32" t="s">
        <v>1</v>
      </c>
      <c r="H79" s="32" t="s">
        <v>2</v>
      </c>
      <c r="I79" s="32" t="s">
        <v>1</v>
      </c>
      <c r="J79" s="32" t="s">
        <v>2</v>
      </c>
      <c r="K79" s="32" t="s">
        <v>1</v>
      </c>
      <c r="L79" s="32" t="s">
        <v>2</v>
      </c>
    </row>
    <row r="80" spans="1:12" ht="27.75" customHeight="1">
      <c r="A80" s="49" t="s">
        <v>178</v>
      </c>
      <c r="B80" s="33" t="s">
        <v>217</v>
      </c>
      <c r="C80" s="33">
        <v>150</v>
      </c>
      <c r="D80" s="33">
        <v>200</v>
      </c>
      <c r="E80" s="34">
        <v>4.96</v>
      </c>
      <c r="F80" s="34">
        <v>6.61</v>
      </c>
      <c r="G80" s="34">
        <v>5.2</v>
      </c>
      <c r="H80" s="34">
        <v>6.94</v>
      </c>
      <c r="I80" s="34">
        <v>29.8</v>
      </c>
      <c r="J80" s="34">
        <v>27.98</v>
      </c>
      <c r="K80" s="34">
        <v>153.08</v>
      </c>
      <c r="L80" s="34">
        <v>204.08</v>
      </c>
    </row>
    <row r="81" spans="1:12" ht="17.25" customHeight="1">
      <c r="A81" s="49" t="s">
        <v>15</v>
      </c>
      <c r="B81" s="33" t="s">
        <v>106</v>
      </c>
      <c r="C81" s="33">
        <v>15</v>
      </c>
      <c r="D81" s="33">
        <v>20</v>
      </c>
      <c r="E81" s="34">
        <v>0.05</v>
      </c>
      <c r="F81" s="34">
        <v>0.06</v>
      </c>
      <c r="G81" s="34"/>
      <c r="H81" s="34"/>
      <c r="I81" s="34">
        <v>10.64</v>
      </c>
      <c r="J81" s="34">
        <v>14.18</v>
      </c>
      <c r="K81" s="34">
        <v>40.65</v>
      </c>
      <c r="L81" s="34">
        <v>54.2</v>
      </c>
    </row>
    <row r="82" spans="1:12" ht="18.75" customHeight="1">
      <c r="A82" s="21" t="s">
        <v>248</v>
      </c>
      <c r="B82" s="33" t="s">
        <v>93</v>
      </c>
      <c r="C82" s="35" t="s">
        <v>252</v>
      </c>
      <c r="D82" s="35" t="s">
        <v>253</v>
      </c>
      <c r="E82" s="36">
        <v>0.89</v>
      </c>
      <c r="F82" s="36">
        <v>0.9</v>
      </c>
      <c r="G82" s="36">
        <v>0.24</v>
      </c>
      <c r="H82" s="36">
        <v>0.36</v>
      </c>
      <c r="I82" s="34">
        <v>20.46</v>
      </c>
      <c r="J82" s="34">
        <v>24.54</v>
      </c>
      <c r="K82" s="34">
        <v>85.5</v>
      </c>
      <c r="L82" s="34">
        <v>101.7</v>
      </c>
    </row>
    <row r="83" spans="1:12" ht="18.75" customHeight="1">
      <c r="A83" s="49" t="s">
        <v>223</v>
      </c>
      <c r="B83" s="33" t="s">
        <v>102</v>
      </c>
      <c r="C83" s="33">
        <v>150</v>
      </c>
      <c r="D83" s="33">
        <v>150</v>
      </c>
      <c r="E83" s="34"/>
      <c r="F83" s="34"/>
      <c r="G83" s="34"/>
      <c r="H83" s="34"/>
      <c r="I83" s="34">
        <v>7.49</v>
      </c>
      <c r="J83" s="34">
        <v>7.49</v>
      </c>
      <c r="K83" s="34">
        <v>29.63</v>
      </c>
      <c r="L83" s="34">
        <v>29.63</v>
      </c>
    </row>
    <row r="84" spans="1:12" ht="15.75" customHeight="1">
      <c r="A84" s="45" t="s">
        <v>35</v>
      </c>
      <c r="B84" s="31"/>
      <c r="C84" s="31"/>
      <c r="D84" s="31"/>
      <c r="E84" s="32">
        <f aca="true" t="shared" si="8" ref="E84:L84">SUM(E80:E83)</f>
        <v>5.8999999999999995</v>
      </c>
      <c r="F84" s="32">
        <f t="shared" si="8"/>
        <v>7.57</v>
      </c>
      <c r="G84" s="32">
        <f t="shared" si="8"/>
        <v>5.44</v>
      </c>
      <c r="H84" s="32">
        <f t="shared" si="8"/>
        <v>7.300000000000001</v>
      </c>
      <c r="I84" s="32">
        <f t="shared" si="8"/>
        <v>68.39</v>
      </c>
      <c r="J84" s="32">
        <f t="shared" si="8"/>
        <v>74.18999999999998</v>
      </c>
      <c r="K84" s="32">
        <f t="shared" si="8"/>
        <v>308.86</v>
      </c>
      <c r="L84" s="32">
        <f t="shared" si="8"/>
        <v>389.61</v>
      </c>
    </row>
    <row r="85" spans="1:12" ht="42" customHeight="1">
      <c r="A85" s="68" t="s">
        <v>4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8" customHeight="1">
      <c r="A86" s="49" t="s">
        <v>74</v>
      </c>
      <c r="B86" s="33"/>
      <c r="C86" s="33">
        <v>100</v>
      </c>
      <c r="D86" s="33">
        <v>100</v>
      </c>
      <c r="E86" s="34">
        <v>0.76</v>
      </c>
      <c r="F86" s="34">
        <v>0.76</v>
      </c>
      <c r="G86" s="34">
        <v>0.3</v>
      </c>
      <c r="H86" s="34">
        <v>0.3</v>
      </c>
      <c r="I86" s="34">
        <v>13.94</v>
      </c>
      <c r="J86" s="34">
        <v>13.94</v>
      </c>
      <c r="K86" s="34">
        <v>56</v>
      </c>
      <c r="L86" s="34">
        <v>56</v>
      </c>
    </row>
    <row r="87" spans="1:12" ht="39.75" customHeight="1">
      <c r="A87" s="67" t="s">
        <v>314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 ht="21.75" customHeight="1">
      <c r="A88" s="49" t="s">
        <v>32</v>
      </c>
      <c r="B88" s="33" t="s">
        <v>219</v>
      </c>
      <c r="C88" s="33">
        <v>150</v>
      </c>
      <c r="D88" s="33">
        <v>150</v>
      </c>
      <c r="E88" s="34">
        <v>0.32</v>
      </c>
      <c r="F88" s="34">
        <v>0.32</v>
      </c>
      <c r="G88" s="34">
        <v>0.18</v>
      </c>
      <c r="H88" s="34">
        <v>0.18</v>
      </c>
      <c r="I88" s="34">
        <v>14.62</v>
      </c>
      <c r="J88" s="34">
        <v>14.62</v>
      </c>
      <c r="K88" s="34">
        <v>57.26</v>
      </c>
      <c r="L88" s="34">
        <v>57.26</v>
      </c>
    </row>
    <row r="89" spans="1:12" ht="27" customHeight="1">
      <c r="A89" s="49" t="s">
        <v>27</v>
      </c>
      <c r="B89" s="33" t="s">
        <v>80</v>
      </c>
      <c r="C89" s="33">
        <v>150</v>
      </c>
      <c r="D89" s="33">
        <v>200</v>
      </c>
      <c r="E89" s="34">
        <v>1.67</v>
      </c>
      <c r="F89" s="34">
        <v>2.24</v>
      </c>
      <c r="G89" s="34">
        <v>4.28</v>
      </c>
      <c r="H89" s="34">
        <v>5.72</v>
      </c>
      <c r="I89" s="34">
        <v>11.3</v>
      </c>
      <c r="J89" s="34">
        <v>15.07</v>
      </c>
      <c r="K89" s="34">
        <v>87.31</v>
      </c>
      <c r="L89" s="34">
        <v>116.41</v>
      </c>
    </row>
    <row r="90" spans="1:12" ht="18" customHeight="1">
      <c r="A90" s="49" t="s">
        <v>281</v>
      </c>
      <c r="B90" s="33" t="s">
        <v>119</v>
      </c>
      <c r="C90" s="33">
        <v>40</v>
      </c>
      <c r="D90" s="33">
        <v>40</v>
      </c>
      <c r="E90" s="34">
        <v>2.96</v>
      </c>
      <c r="F90" s="34">
        <v>2.96</v>
      </c>
      <c r="G90" s="34">
        <v>0.64</v>
      </c>
      <c r="H90" s="34">
        <v>0.64</v>
      </c>
      <c r="I90" s="34">
        <v>17.06</v>
      </c>
      <c r="J90" s="34">
        <v>17.06</v>
      </c>
      <c r="K90" s="34">
        <v>86.08</v>
      </c>
      <c r="L90" s="34">
        <v>86.08</v>
      </c>
    </row>
    <row r="91" spans="1:12" ht="28.5" customHeight="1">
      <c r="A91" s="49" t="s">
        <v>302</v>
      </c>
      <c r="B91" s="33" t="s">
        <v>174</v>
      </c>
      <c r="C91" s="33">
        <v>80</v>
      </c>
      <c r="D91" s="33">
        <v>100</v>
      </c>
      <c r="E91" s="34">
        <v>15.94</v>
      </c>
      <c r="F91" s="34">
        <v>19.92</v>
      </c>
      <c r="G91" s="34">
        <v>9.5</v>
      </c>
      <c r="H91" s="34">
        <v>11.88</v>
      </c>
      <c r="I91" s="34">
        <v>4.81</v>
      </c>
      <c r="J91" s="34">
        <v>6.02</v>
      </c>
      <c r="K91" s="34">
        <v>166.6</v>
      </c>
      <c r="L91" s="34">
        <v>208.25</v>
      </c>
    </row>
    <row r="92" spans="1:12" ht="31.5" customHeight="1">
      <c r="A92" s="49" t="s">
        <v>274</v>
      </c>
      <c r="B92" s="33" t="s">
        <v>103</v>
      </c>
      <c r="C92" s="33">
        <v>15</v>
      </c>
      <c r="D92" s="33">
        <v>20</v>
      </c>
      <c r="E92" s="34">
        <v>0.36</v>
      </c>
      <c r="F92" s="34">
        <v>0.47</v>
      </c>
      <c r="G92" s="34">
        <v>2.61</v>
      </c>
      <c r="H92" s="34">
        <v>3.48</v>
      </c>
      <c r="I92" s="34">
        <v>1.43</v>
      </c>
      <c r="J92" s="34">
        <v>1.9</v>
      </c>
      <c r="K92" s="34">
        <v>30.43</v>
      </c>
      <c r="L92" s="34">
        <v>40.57</v>
      </c>
    </row>
    <row r="93" spans="1:12" ht="18.75" customHeight="1">
      <c r="A93" s="49" t="s">
        <v>20</v>
      </c>
      <c r="B93" s="33" t="s">
        <v>120</v>
      </c>
      <c r="C93" s="33">
        <v>40</v>
      </c>
      <c r="D93" s="33">
        <v>50</v>
      </c>
      <c r="E93" s="34">
        <v>0.82</v>
      </c>
      <c r="F93" s="34">
        <v>1.03</v>
      </c>
      <c r="G93" s="34">
        <v>0.04</v>
      </c>
      <c r="H93" s="34">
        <v>0.05</v>
      </c>
      <c r="I93" s="34">
        <v>7.54</v>
      </c>
      <c r="J93" s="34">
        <v>9.42</v>
      </c>
      <c r="K93" s="34">
        <v>33.37</v>
      </c>
      <c r="L93" s="34">
        <v>41.72</v>
      </c>
    </row>
    <row r="94" spans="1:12" ht="20.25" customHeight="1">
      <c r="A94" s="49" t="s">
        <v>12</v>
      </c>
      <c r="B94" s="33" t="s">
        <v>108</v>
      </c>
      <c r="C94" s="33">
        <v>50</v>
      </c>
      <c r="D94" s="33">
        <v>100</v>
      </c>
      <c r="E94" s="34">
        <v>0.5</v>
      </c>
      <c r="F94" s="34">
        <v>1</v>
      </c>
      <c r="G94" s="34">
        <v>0.1</v>
      </c>
      <c r="H94" s="34">
        <v>0.2</v>
      </c>
      <c r="I94" s="34">
        <v>2.05</v>
      </c>
      <c r="J94" s="34">
        <v>4.1</v>
      </c>
      <c r="K94" s="34">
        <v>8.5</v>
      </c>
      <c r="L94" s="34">
        <v>17</v>
      </c>
    </row>
    <row r="95" spans="1:12" ht="18" customHeight="1">
      <c r="A95" s="45" t="s">
        <v>35</v>
      </c>
      <c r="B95" s="31"/>
      <c r="C95" s="31"/>
      <c r="D95" s="31"/>
      <c r="E95" s="32">
        <f>SUM(E86:E94)</f>
        <v>23.33</v>
      </c>
      <c r="F95" s="32">
        <f aca="true" t="shared" si="9" ref="F95:L95">SUM(F86:F94)</f>
        <v>28.700000000000003</v>
      </c>
      <c r="G95" s="32">
        <f t="shared" si="9"/>
        <v>17.65</v>
      </c>
      <c r="H95" s="32">
        <f t="shared" si="9"/>
        <v>22.45</v>
      </c>
      <c r="I95" s="32">
        <f t="shared" si="9"/>
        <v>72.75</v>
      </c>
      <c r="J95" s="32">
        <f t="shared" si="9"/>
        <v>82.13</v>
      </c>
      <c r="K95" s="32">
        <f t="shared" si="9"/>
        <v>525.55</v>
      </c>
      <c r="L95" s="32">
        <f t="shared" si="9"/>
        <v>623.2900000000001</v>
      </c>
    </row>
    <row r="96" spans="1:12" ht="46.5" customHeight="1">
      <c r="A96" s="67" t="s">
        <v>315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 ht="27" customHeight="1">
      <c r="A97" s="18" t="s">
        <v>295</v>
      </c>
      <c r="B97" s="33" t="s">
        <v>296</v>
      </c>
      <c r="C97" s="33" t="s">
        <v>297</v>
      </c>
      <c r="D97" s="33" t="s">
        <v>298</v>
      </c>
      <c r="E97" s="34">
        <v>12.3</v>
      </c>
      <c r="F97" s="34">
        <v>18.44</v>
      </c>
      <c r="G97" s="34">
        <v>9.95</v>
      </c>
      <c r="H97" s="34">
        <v>14.93</v>
      </c>
      <c r="I97" s="34">
        <v>19.85</v>
      </c>
      <c r="J97" s="34">
        <v>29.78</v>
      </c>
      <c r="K97" s="34">
        <v>223.84</v>
      </c>
      <c r="L97" s="34">
        <v>335.76</v>
      </c>
    </row>
    <row r="98" spans="1:12" ht="16.5" customHeight="1">
      <c r="A98" s="22" t="s">
        <v>79</v>
      </c>
      <c r="B98" s="33"/>
      <c r="C98" s="33">
        <v>150</v>
      </c>
      <c r="D98" s="33">
        <v>150</v>
      </c>
      <c r="E98" s="34">
        <v>5.1</v>
      </c>
      <c r="F98" s="34">
        <v>5.1</v>
      </c>
      <c r="G98" s="34">
        <v>3.75</v>
      </c>
      <c r="H98" s="34">
        <v>3.75</v>
      </c>
      <c r="I98" s="34">
        <v>7.35</v>
      </c>
      <c r="J98" s="34">
        <v>7.35</v>
      </c>
      <c r="K98" s="34">
        <v>84</v>
      </c>
      <c r="L98" s="34">
        <v>84</v>
      </c>
    </row>
    <row r="99" spans="1:12" ht="20.25" customHeight="1">
      <c r="A99" s="55" t="s">
        <v>35</v>
      </c>
      <c r="B99" s="31"/>
      <c r="C99" s="31"/>
      <c r="D99" s="31"/>
      <c r="E99" s="32">
        <f aca="true" t="shared" si="10" ref="E99:L99">SUM(E97:E98)</f>
        <v>17.4</v>
      </c>
      <c r="F99" s="32">
        <f t="shared" si="10"/>
        <v>23.54</v>
      </c>
      <c r="G99" s="32">
        <f t="shared" si="10"/>
        <v>13.7</v>
      </c>
      <c r="H99" s="32">
        <f t="shared" si="10"/>
        <v>18.68</v>
      </c>
      <c r="I99" s="32">
        <f t="shared" si="10"/>
        <v>27.200000000000003</v>
      </c>
      <c r="J99" s="32">
        <f t="shared" si="10"/>
        <v>37.13</v>
      </c>
      <c r="K99" s="32">
        <f t="shared" si="10"/>
        <v>307.84000000000003</v>
      </c>
      <c r="L99" s="32">
        <f t="shared" si="10"/>
        <v>419.76</v>
      </c>
    </row>
    <row r="100" spans="1:12" ht="18" customHeight="1">
      <c r="A100" s="51" t="s">
        <v>316</v>
      </c>
      <c r="B100" s="31"/>
      <c r="C100" s="31"/>
      <c r="D100" s="31"/>
      <c r="E100" s="32">
        <f aca="true" t="shared" si="11" ref="E100:L100">E84+E95+E99</f>
        <v>46.629999999999995</v>
      </c>
      <c r="F100" s="32">
        <f t="shared" si="11"/>
        <v>59.81</v>
      </c>
      <c r="G100" s="32">
        <f t="shared" si="11"/>
        <v>36.79</v>
      </c>
      <c r="H100" s="32">
        <f t="shared" si="11"/>
        <v>48.43</v>
      </c>
      <c r="I100" s="32">
        <f t="shared" si="11"/>
        <v>168.33999999999997</v>
      </c>
      <c r="J100" s="32">
        <f t="shared" si="11"/>
        <v>193.45</v>
      </c>
      <c r="K100" s="32">
        <f t="shared" si="11"/>
        <v>1142.25</v>
      </c>
      <c r="L100" s="32">
        <f t="shared" si="11"/>
        <v>1432.66</v>
      </c>
    </row>
    <row r="101" spans="1:13" s="8" customFormat="1" ht="18" customHeight="1">
      <c r="A101" s="7"/>
      <c r="B101" s="12"/>
      <c r="C101" s="12"/>
      <c r="D101" s="12"/>
      <c r="E101" s="3"/>
      <c r="F101" s="3"/>
      <c r="G101" s="3"/>
      <c r="H101" s="3"/>
      <c r="I101" s="3"/>
      <c r="J101" s="3"/>
      <c r="K101" s="3"/>
      <c r="L101" s="3"/>
      <c r="M101" s="12"/>
    </row>
    <row r="105" ht="18" customHeight="1">
      <c r="A105" s="17" t="s">
        <v>52</v>
      </c>
    </row>
    <row r="106" spans="1:12" ht="18" customHeight="1">
      <c r="A106" s="64" t="s">
        <v>7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1:12" ht="17.25" customHeight="1">
      <c r="A107" s="78" t="s">
        <v>311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1:12" ht="16.5" customHeight="1">
      <c r="A108" s="79" t="s">
        <v>305</v>
      </c>
      <c r="B108" s="70" t="s">
        <v>3</v>
      </c>
      <c r="C108" s="72" t="s">
        <v>306</v>
      </c>
      <c r="D108" s="73"/>
      <c r="E108" s="75" t="s">
        <v>312</v>
      </c>
      <c r="F108" s="76"/>
      <c r="G108" s="76"/>
      <c r="H108" s="76"/>
      <c r="I108" s="76"/>
      <c r="J108" s="77"/>
      <c r="K108" s="81" t="s">
        <v>313</v>
      </c>
      <c r="L108" s="82"/>
    </row>
    <row r="109" spans="1:12" ht="27" customHeight="1">
      <c r="A109" s="80"/>
      <c r="B109" s="71"/>
      <c r="C109" s="74"/>
      <c r="D109" s="74"/>
      <c r="E109" s="85" t="s">
        <v>307</v>
      </c>
      <c r="F109" s="86"/>
      <c r="G109" s="85" t="s">
        <v>308</v>
      </c>
      <c r="H109" s="86"/>
      <c r="I109" s="85" t="s">
        <v>309</v>
      </c>
      <c r="J109" s="86"/>
      <c r="K109" s="83"/>
      <c r="L109" s="84"/>
    </row>
    <row r="110" spans="1:12" ht="26.25" customHeight="1">
      <c r="A110" s="51"/>
      <c r="B110" s="31"/>
      <c r="C110" s="31" t="s">
        <v>1</v>
      </c>
      <c r="D110" s="31" t="s">
        <v>2</v>
      </c>
      <c r="E110" s="32" t="s">
        <v>1</v>
      </c>
      <c r="F110" s="32" t="s">
        <v>2</v>
      </c>
      <c r="G110" s="32" t="s">
        <v>1</v>
      </c>
      <c r="H110" s="32" t="s">
        <v>2</v>
      </c>
      <c r="I110" s="32" t="s">
        <v>1</v>
      </c>
      <c r="J110" s="32" t="s">
        <v>2</v>
      </c>
      <c r="K110" s="32" t="s">
        <v>1</v>
      </c>
      <c r="L110" s="32" t="s">
        <v>2</v>
      </c>
    </row>
    <row r="111" spans="1:12" ht="28.5" customHeight="1">
      <c r="A111" s="49" t="s">
        <v>275</v>
      </c>
      <c r="B111" s="56" t="s">
        <v>81</v>
      </c>
      <c r="C111" s="56">
        <v>100</v>
      </c>
      <c r="D111" s="56">
        <v>150</v>
      </c>
      <c r="E111" s="57">
        <v>6.42</v>
      </c>
      <c r="F111" s="57">
        <v>9.63</v>
      </c>
      <c r="G111" s="57">
        <v>3.09</v>
      </c>
      <c r="H111" s="57">
        <v>4.64</v>
      </c>
      <c r="I111" s="57">
        <v>32.07</v>
      </c>
      <c r="J111" s="57">
        <v>48.1</v>
      </c>
      <c r="K111" s="57">
        <v>178.52</v>
      </c>
      <c r="L111" s="57">
        <v>267.78</v>
      </c>
    </row>
    <row r="112" spans="1:12" ht="18" customHeight="1">
      <c r="A112" s="49" t="s">
        <v>246</v>
      </c>
      <c r="B112" s="56" t="s">
        <v>230</v>
      </c>
      <c r="C112" s="56">
        <v>15</v>
      </c>
      <c r="D112" s="56">
        <v>15</v>
      </c>
      <c r="E112" s="57">
        <v>0.36</v>
      </c>
      <c r="F112" s="57">
        <v>0.36</v>
      </c>
      <c r="G112" s="57">
        <v>4.5</v>
      </c>
      <c r="H112" s="57">
        <v>4.5</v>
      </c>
      <c r="I112" s="57">
        <v>0.47</v>
      </c>
      <c r="J112" s="57">
        <v>0.47</v>
      </c>
      <c r="K112" s="57">
        <v>43.95</v>
      </c>
      <c r="L112" s="57">
        <v>43.95</v>
      </c>
    </row>
    <row r="113" spans="1:12" ht="28.5" customHeight="1">
      <c r="A113" s="49" t="s">
        <v>285</v>
      </c>
      <c r="B113" s="56" t="s">
        <v>102</v>
      </c>
      <c r="C113" s="56">
        <v>150</v>
      </c>
      <c r="D113" s="56">
        <v>150</v>
      </c>
      <c r="E113" s="57"/>
      <c r="F113" s="57"/>
      <c r="G113" s="57"/>
      <c r="H113" s="57"/>
      <c r="I113" s="57"/>
      <c r="J113" s="57"/>
      <c r="K113" s="57"/>
      <c r="L113" s="57"/>
    </row>
    <row r="114" spans="1:12" ht="19.5" customHeight="1">
      <c r="A114" s="51" t="s">
        <v>35</v>
      </c>
      <c r="B114" s="58"/>
      <c r="C114" s="58"/>
      <c r="D114" s="58"/>
      <c r="E114" s="59">
        <f aca="true" t="shared" si="12" ref="E114:L114">SUM(E111:E113)</f>
        <v>6.78</v>
      </c>
      <c r="F114" s="59">
        <f t="shared" si="12"/>
        <v>9.99</v>
      </c>
      <c r="G114" s="59">
        <f t="shared" si="12"/>
        <v>7.59</v>
      </c>
      <c r="H114" s="59">
        <f t="shared" si="12"/>
        <v>9.14</v>
      </c>
      <c r="I114" s="59">
        <f t="shared" si="12"/>
        <v>32.54</v>
      </c>
      <c r="J114" s="59">
        <f t="shared" si="12"/>
        <v>48.57</v>
      </c>
      <c r="K114" s="59">
        <f t="shared" si="12"/>
        <v>222.47000000000003</v>
      </c>
      <c r="L114" s="59">
        <f t="shared" si="12"/>
        <v>311.72999999999996</v>
      </c>
    </row>
    <row r="115" spans="1:12" ht="34.5" customHeight="1">
      <c r="A115" s="68" t="s">
        <v>4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1:12" ht="27" customHeight="1">
      <c r="A116" s="49" t="s">
        <v>74</v>
      </c>
      <c r="B116" s="11"/>
      <c r="C116" s="11">
        <v>100</v>
      </c>
      <c r="D116" s="11">
        <v>100</v>
      </c>
      <c r="E116" s="2">
        <v>0.76</v>
      </c>
      <c r="F116" s="2">
        <v>0.76</v>
      </c>
      <c r="G116" s="2">
        <v>0.3</v>
      </c>
      <c r="H116" s="2">
        <v>0.3</v>
      </c>
      <c r="I116" s="2">
        <v>13.94</v>
      </c>
      <c r="J116" s="2">
        <v>13.94</v>
      </c>
      <c r="K116" s="2">
        <v>56</v>
      </c>
      <c r="L116" s="2">
        <v>56</v>
      </c>
    </row>
    <row r="117" spans="1:12" ht="38.25" customHeight="1">
      <c r="A117" s="67" t="s">
        <v>314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ht="39.75" customHeight="1">
      <c r="A118" s="49" t="s">
        <v>276</v>
      </c>
      <c r="B118" s="33" t="s">
        <v>152</v>
      </c>
      <c r="C118" s="33">
        <v>150</v>
      </c>
      <c r="D118" s="33">
        <v>200</v>
      </c>
      <c r="E118" s="38">
        <v>2.3475</v>
      </c>
      <c r="F118" s="38">
        <v>3.1396</v>
      </c>
      <c r="G118" s="38">
        <v>4.3165000000000004</v>
      </c>
      <c r="H118" s="38">
        <v>5.762</v>
      </c>
      <c r="I118" s="38">
        <v>10.32</v>
      </c>
      <c r="J118" s="38">
        <v>13.7568</v>
      </c>
      <c r="K118" s="38">
        <v>81.39</v>
      </c>
      <c r="L118" s="38">
        <v>108.52</v>
      </c>
    </row>
    <row r="119" spans="1:12" ht="21" customHeight="1">
      <c r="A119" s="49" t="s">
        <v>281</v>
      </c>
      <c r="B119" s="33" t="s">
        <v>119</v>
      </c>
      <c r="C119" s="33">
        <v>20</v>
      </c>
      <c r="D119" s="33">
        <v>20</v>
      </c>
      <c r="E119" s="34">
        <v>1.48</v>
      </c>
      <c r="F119" s="34">
        <v>1.48</v>
      </c>
      <c r="G119" s="34">
        <v>0.32</v>
      </c>
      <c r="H119" s="34">
        <v>0.32</v>
      </c>
      <c r="I119" s="34">
        <v>8.53</v>
      </c>
      <c r="J119" s="34">
        <v>8.53</v>
      </c>
      <c r="K119" s="34">
        <v>43.04</v>
      </c>
      <c r="L119" s="34">
        <v>43.04</v>
      </c>
    </row>
    <row r="120" spans="1:12" ht="27" customHeight="1">
      <c r="A120" s="49" t="s">
        <v>75</v>
      </c>
      <c r="B120" s="33" t="s">
        <v>157</v>
      </c>
      <c r="C120" s="33"/>
      <c r="D120" s="33">
        <v>150</v>
      </c>
      <c r="E120" s="34"/>
      <c r="F120" s="34">
        <v>17.39</v>
      </c>
      <c r="G120" s="34"/>
      <c r="H120" s="34">
        <v>13.35</v>
      </c>
      <c r="I120" s="34"/>
      <c r="J120" s="34">
        <v>31.04</v>
      </c>
      <c r="K120" s="34"/>
      <c r="L120" s="34">
        <v>310.18</v>
      </c>
    </row>
    <row r="121" spans="1:12" ht="28.5" customHeight="1">
      <c r="A121" s="49" t="s">
        <v>76</v>
      </c>
      <c r="B121" s="33" t="s">
        <v>158</v>
      </c>
      <c r="C121" s="33" t="s">
        <v>65</v>
      </c>
      <c r="D121" s="33"/>
      <c r="E121" s="34">
        <v>12.31</v>
      </c>
      <c r="F121" s="34"/>
      <c r="G121" s="34">
        <v>13.51</v>
      </c>
      <c r="H121" s="34"/>
      <c r="I121" s="34">
        <v>1.57</v>
      </c>
      <c r="J121" s="34"/>
      <c r="K121" s="34">
        <v>175.7</v>
      </c>
      <c r="L121" s="34"/>
    </row>
    <row r="122" spans="1:12" ht="16.5" customHeight="1">
      <c r="A122" s="49" t="s">
        <v>38</v>
      </c>
      <c r="B122" s="33" t="s">
        <v>99</v>
      </c>
      <c r="C122" s="33"/>
      <c r="D122" s="33">
        <v>20</v>
      </c>
      <c r="E122" s="34"/>
      <c r="F122" s="34">
        <v>0.35</v>
      </c>
      <c r="G122" s="34"/>
      <c r="H122" s="34">
        <v>3.84</v>
      </c>
      <c r="I122" s="34"/>
      <c r="J122" s="34">
        <v>1.06</v>
      </c>
      <c r="K122" s="34"/>
      <c r="L122" s="34">
        <v>40.19</v>
      </c>
    </row>
    <row r="123" spans="1:12" ht="20.25" customHeight="1">
      <c r="A123" s="49" t="s">
        <v>10</v>
      </c>
      <c r="B123" s="33" t="s">
        <v>123</v>
      </c>
      <c r="C123" s="33">
        <v>40</v>
      </c>
      <c r="D123" s="33"/>
      <c r="E123" s="34">
        <v>0.9</v>
      </c>
      <c r="F123" s="34"/>
      <c r="G123" s="34">
        <v>1.52</v>
      </c>
      <c r="H123" s="34"/>
      <c r="I123" s="34">
        <v>6.48</v>
      </c>
      <c r="J123" s="34"/>
      <c r="K123" s="34">
        <v>42.7</v>
      </c>
      <c r="L123" s="34"/>
    </row>
    <row r="124" spans="1:12" ht="18.75" customHeight="1">
      <c r="A124" s="49" t="s">
        <v>14</v>
      </c>
      <c r="B124" s="33" t="s">
        <v>109</v>
      </c>
      <c r="C124" s="33">
        <v>40</v>
      </c>
      <c r="D124" s="33"/>
      <c r="E124" s="34">
        <v>0.32</v>
      </c>
      <c r="F124" s="34"/>
      <c r="G124" s="34">
        <v>0.08</v>
      </c>
      <c r="H124" s="34"/>
      <c r="I124" s="34">
        <v>0.92</v>
      </c>
      <c r="J124" s="34"/>
      <c r="K124" s="34">
        <v>4.4</v>
      </c>
      <c r="L124" s="34"/>
    </row>
    <row r="125" spans="1:12" ht="18" customHeight="1">
      <c r="A125" s="45" t="s">
        <v>35</v>
      </c>
      <c r="B125" s="31"/>
      <c r="C125" s="31"/>
      <c r="D125" s="31"/>
      <c r="E125" s="32">
        <f aca="true" t="shared" si="13" ref="E125:L125">SUM(E116:E124)</f>
        <v>18.1175</v>
      </c>
      <c r="F125" s="32">
        <f t="shared" si="13"/>
        <v>23.119600000000002</v>
      </c>
      <c r="G125" s="32">
        <f t="shared" si="13"/>
        <v>20.046499999999998</v>
      </c>
      <c r="H125" s="32">
        <f t="shared" si="13"/>
        <v>23.572</v>
      </c>
      <c r="I125" s="32">
        <f t="shared" si="13"/>
        <v>41.760000000000005</v>
      </c>
      <c r="J125" s="32">
        <f t="shared" si="13"/>
        <v>68.32679999999999</v>
      </c>
      <c r="K125" s="32">
        <f t="shared" si="13"/>
        <v>403.22999999999996</v>
      </c>
      <c r="L125" s="32">
        <f t="shared" si="13"/>
        <v>557.9300000000001</v>
      </c>
    </row>
    <row r="126" spans="1:12" ht="39.75" customHeight="1">
      <c r="A126" s="67" t="s">
        <v>315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</row>
    <row r="127" spans="1:12" ht="37.5" customHeight="1">
      <c r="A127" s="49" t="s">
        <v>277</v>
      </c>
      <c r="B127" s="33" t="s">
        <v>155</v>
      </c>
      <c r="C127" s="33">
        <v>100</v>
      </c>
      <c r="D127" s="33">
        <v>120</v>
      </c>
      <c r="E127" s="34">
        <v>18.37</v>
      </c>
      <c r="F127" s="34">
        <v>22.05</v>
      </c>
      <c r="G127" s="34">
        <v>15.42</v>
      </c>
      <c r="H127" s="34">
        <v>18.51</v>
      </c>
      <c r="I127" s="34">
        <v>42.54</v>
      </c>
      <c r="J127" s="34">
        <v>51.05</v>
      </c>
      <c r="K127" s="34">
        <v>379.01</v>
      </c>
      <c r="L127" s="34">
        <v>454.81</v>
      </c>
    </row>
    <row r="128" spans="1:12" ht="18" customHeight="1">
      <c r="A128" s="49" t="s">
        <v>41</v>
      </c>
      <c r="B128" s="33" t="s">
        <v>98</v>
      </c>
      <c r="C128" s="33">
        <v>10</v>
      </c>
      <c r="D128" s="33">
        <v>10</v>
      </c>
      <c r="E128" s="34">
        <v>0.14</v>
      </c>
      <c r="F128" s="34">
        <v>0.14</v>
      </c>
      <c r="G128" s="34">
        <v>1.53</v>
      </c>
      <c r="H128" s="34">
        <v>1.53</v>
      </c>
      <c r="I128" s="34">
        <v>3.97</v>
      </c>
      <c r="J128" s="34">
        <v>3.97</v>
      </c>
      <c r="K128" s="34">
        <v>29.55</v>
      </c>
      <c r="L128" s="34">
        <v>29.55</v>
      </c>
    </row>
    <row r="129" spans="1:12" ht="31.5" customHeight="1">
      <c r="A129" s="49" t="s">
        <v>278</v>
      </c>
      <c r="B129" s="33" t="s">
        <v>102</v>
      </c>
      <c r="C129" s="33">
        <v>150</v>
      </c>
      <c r="D129" s="33">
        <v>150</v>
      </c>
      <c r="E129" s="34"/>
      <c r="F129" s="34"/>
      <c r="G129" s="34"/>
      <c r="H129" s="34"/>
      <c r="I129" s="34"/>
      <c r="J129" s="34"/>
      <c r="K129" s="34"/>
      <c r="L129" s="34"/>
    </row>
    <row r="130" spans="1:12" ht="20.25" customHeight="1">
      <c r="A130" s="45" t="s">
        <v>35</v>
      </c>
      <c r="B130" s="31"/>
      <c r="C130" s="31"/>
      <c r="D130" s="31"/>
      <c r="E130" s="32">
        <f aca="true" t="shared" si="14" ref="E130:L130">SUM(E127:E129)</f>
        <v>18.51</v>
      </c>
      <c r="F130" s="32">
        <f t="shared" si="14"/>
        <v>22.19</v>
      </c>
      <c r="G130" s="32">
        <f t="shared" si="14"/>
        <v>16.95</v>
      </c>
      <c r="H130" s="32">
        <f t="shared" si="14"/>
        <v>20.040000000000003</v>
      </c>
      <c r="I130" s="32">
        <f t="shared" si="14"/>
        <v>46.51</v>
      </c>
      <c r="J130" s="32">
        <f t="shared" si="14"/>
        <v>55.019999999999996</v>
      </c>
      <c r="K130" s="32">
        <f t="shared" si="14"/>
        <v>408.56</v>
      </c>
      <c r="L130" s="32">
        <f t="shared" si="14"/>
        <v>484.36</v>
      </c>
    </row>
    <row r="131" spans="1:12" ht="18.75" customHeight="1">
      <c r="A131" s="51" t="s">
        <v>316</v>
      </c>
      <c r="B131" s="31"/>
      <c r="C131" s="31"/>
      <c r="D131" s="31"/>
      <c r="E131" s="32">
        <f aca="true" t="shared" si="15" ref="E131:L131">E114+E125+E130</f>
        <v>43.4075</v>
      </c>
      <c r="F131" s="32">
        <f t="shared" si="15"/>
        <v>55.2996</v>
      </c>
      <c r="G131" s="32">
        <f t="shared" si="15"/>
        <v>44.5865</v>
      </c>
      <c r="H131" s="32">
        <f t="shared" si="15"/>
        <v>52.75200000000001</v>
      </c>
      <c r="I131" s="32">
        <f t="shared" si="15"/>
        <v>120.81</v>
      </c>
      <c r="J131" s="32">
        <f t="shared" si="15"/>
        <v>171.91679999999997</v>
      </c>
      <c r="K131" s="32">
        <f t="shared" si="15"/>
        <v>1034.26</v>
      </c>
      <c r="L131" s="32">
        <f t="shared" si="15"/>
        <v>1354.02</v>
      </c>
    </row>
    <row r="132" ht="18.75" customHeight="1"/>
    <row r="133" ht="18.75" customHeight="1"/>
    <row r="134" ht="37.5" customHeight="1"/>
    <row r="136" ht="25.5" customHeight="1">
      <c r="A136" s="17" t="s">
        <v>53</v>
      </c>
    </row>
    <row r="137" spans="1:12" ht="18" customHeight="1">
      <c r="A137" s="64" t="s">
        <v>8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ht="39.75" customHeight="1">
      <c r="A138" s="78" t="s">
        <v>311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</row>
    <row r="139" spans="1:12" ht="18" customHeight="1">
      <c r="A139" s="79" t="s">
        <v>305</v>
      </c>
      <c r="B139" s="70" t="s">
        <v>3</v>
      </c>
      <c r="C139" s="72" t="s">
        <v>306</v>
      </c>
      <c r="D139" s="73"/>
      <c r="E139" s="75" t="s">
        <v>312</v>
      </c>
      <c r="F139" s="76"/>
      <c r="G139" s="76"/>
      <c r="H139" s="76"/>
      <c r="I139" s="76"/>
      <c r="J139" s="77"/>
      <c r="K139" s="81" t="s">
        <v>313</v>
      </c>
      <c r="L139" s="82"/>
    </row>
    <row r="140" spans="1:12" ht="17.25" customHeight="1">
      <c r="A140" s="80"/>
      <c r="B140" s="71"/>
      <c r="C140" s="74"/>
      <c r="D140" s="74"/>
      <c r="E140" s="85" t="s">
        <v>307</v>
      </c>
      <c r="F140" s="86"/>
      <c r="G140" s="85" t="s">
        <v>308</v>
      </c>
      <c r="H140" s="86"/>
      <c r="I140" s="85" t="s">
        <v>309</v>
      </c>
      <c r="J140" s="86"/>
      <c r="K140" s="83"/>
      <c r="L140" s="84"/>
    </row>
    <row r="141" spans="1:12" ht="17.25" customHeight="1">
      <c r="A141" s="51"/>
      <c r="B141" s="31"/>
      <c r="C141" s="31" t="s">
        <v>1</v>
      </c>
      <c r="D141" s="31" t="s">
        <v>2</v>
      </c>
      <c r="E141" s="32" t="s">
        <v>1</v>
      </c>
      <c r="F141" s="32" t="s">
        <v>2</v>
      </c>
      <c r="G141" s="32" t="s">
        <v>1</v>
      </c>
      <c r="H141" s="32" t="s">
        <v>2</v>
      </c>
      <c r="I141" s="32" t="s">
        <v>1</v>
      </c>
      <c r="J141" s="32" t="s">
        <v>2</v>
      </c>
      <c r="K141" s="32" t="s">
        <v>1</v>
      </c>
      <c r="L141" s="32" t="s">
        <v>2</v>
      </c>
    </row>
    <row r="142" spans="1:12" ht="27.75" customHeight="1">
      <c r="A142" s="49" t="s">
        <v>175</v>
      </c>
      <c r="B142" s="33" t="s">
        <v>187</v>
      </c>
      <c r="C142" s="33">
        <v>150</v>
      </c>
      <c r="D142" s="33">
        <v>200</v>
      </c>
      <c r="E142" s="34">
        <v>5.88</v>
      </c>
      <c r="F142" s="34">
        <v>7.84</v>
      </c>
      <c r="G142" s="34">
        <v>5.9</v>
      </c>
      <c r="H142" s="34">
        <v>7.86</v>
      </c>
      <c r="I142" s="34">
        <v>24</v>
      </c>
      <c r="J142" s="34">
        <v>32</v>
      </c>
      <c r="K142" s="34">
        <v>175.5</v>
      </c>
      <c r="L142" s="34">
        <v>234</v>
      </c>
    </row>
    <row r="143" spans="1:12" ht="17.25" customHeight="1">
      <c r="A143" s="49" t="s">
        <v>15</v>
      </c>
      <c r="B143" s="33" t="s">
        <v>106</v>
      </c>
      <c r="C143" s="33">
        <v>15</v>
      </c>
      <c r="D143" s="33">
        <v>20</v>
      </c>
      <c r="E143" s="34">
        <v>0.05</v>
      </c>
      <c r="F143" s="34">
        <v>0.06</v>
      </c>
      <c r="G143" s="34"/>
      <c r="H143" s="34"/>
      <c r="I143" s="34">
        <v>10.64</v>
      </c>
      <c r="J143" s="34">
        <v>14.18</v>
      </c>
      <c r="K143" s="34">
        <v>40.65</v>
      </c>
      <c r="L143" s="34">
        <v>54.2</v>
      </c>
    </row>
    <row r="144" spans="1:12" ht="17.25" customHeight="1">
      <c r="A144" s="49" t="s">
        <v>240</v>
      </c>
      <c r="B144" s="33" t="s">
        <v>241</v>
      </c>
      <c r="C144" s="33">
        <v>150</v>
      </c>
      <c r="D144" s="33">
        <v>150</v>
      </c>
      <c r="E144" s="34">
        <v>3.63</v>
      </c>
      <c r="F144" s="34">
        <v>3.63</v>
      </c>
      <c r="G144" s="34">
        <v>2.76</v>
      </c>
      <c r="H144" s="34">
        <v>2.76</v>
      </c>
      <c r="I144" s="34">
        <v>16.68</v>
      </c>
      <c r="J144" s="34">
        <v>16.68</v>
      </c>
      <c r="K144" s="34">
        <v>103.76</v>
      </c>
      <c r="L144" s="34">
        <v>103.76</v>
      </c>
    </row>
    <row r="145" spans="1:12" ht="18" customHeight="1">
      <c r="A145" s="45" t="s">
        <v>35</v>
      </c>
      <c r="B145" s="31"/>
      <c r="C145" s="31"/>
      <c r="D145" s="31"/>
      <c r="E145" s="32">
        <f>SUM(E142:E144)</f>
        <v>9.559999999999999</v>
      </c>
      <c r="F145" s="32">
        <f aca="true" t="shared" si="16" ref="F145:L145">SUM(F142:F144)</f>
        <v>11.53</v>
      </c>
      <c r="G145" s="32">
        <f t="shared" si="16"/>
        <v>8.66</v>
      </c>
      <c r="H145" s="32">
        <f t="shared" si="16"/>
        <v>10.620000000000001</v>
      </c>
      <c r="I145" s="32">
        <f t="shared" si="16"/>
        <v>51.32</v>
      </c>
      <c r="J145" s="32">
        <f t="shared" si="16"/>
        <v>62.86</v>
      </c>
      <c r="K145" s="32">
        <f t="shared" si="16"/>
        <v>319.91</v>
      </c>
      <c r="L145" s="32">
        <f t="shared" si="16"/>
        <v>391.96</v>
      </c>
    </row>
    <row r="146" spans="1:12" ht="32.25" customHeight="1">
      <c r="A146" s="68" t="s">
        <v>4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</row>
    <row r="147" spans="1:12" ht="17.25" customHeight="1">
      <c r="A147" s="49" t="s">
        <v>74</v>
      </c>
      <c r="B147" s="11"/>
      <c r="C147" s="33">
        <v>100</v>
      </c>
      <c r="D147" s="33">
        <v>100</v>
      </c>
      <c r="E147" s="34">
        <v>0.76</v>
      </c>
      <c r="F147" s="34">
        <v>0.76</v>
      </c>
      <c r="G147" s="34">
        <v>0.3</v>
      </c>
      <c r="H147" s="34">
        <v>0.3</v>
      </c>
      <c r="I147" s="34">
        <v>13.94</v>
      </c>
      <c r="J147" s="34">
        <v>13.94</v>
      </c>
      <c r="K147" s="34">
        <v>56</v>
      </c>
      <c r="L147" s="34">
        <v>56</v>
      </c>
    </row>
    <row r="148" spans="1:12" ht="33" customHeight="1">
      <c r="A148" s="67" t="s">
        <v>314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</row>
    <row r="149" spans="1:12" ht="20.25" customHeight="1">
      <c r="A149" s="49" t="s">
        <v>250</v>
      </c>
      <c r="B149" s="33"/>
      <c r="C149" s="33" t="s">
        <v>251</v>
      </c>
      <c r="D149" s="33" t="s">
        <v>251</v>
      </c>
      <c r="E149" s="34">
        <v>0.05</v>
      </c>
      <c r="F149" s="34">
        <v>0.05</v>
      </c>
      <c r="G149" s="34">
        <v>0.03</v>
      </c>
      <c r="H149" s="34">
        <v>0.03</v>
      </c>
      <c r="I149" s="34">
        <v>0.64</v>
      </c>
      <c r="J149" s="34">
        <v>0.64</v>
      </c>
      <c r="K149" s="34">
        <v>2.17</v>
      </c>
      <c r="L149" s="34">
        <v>2.17</v>
      </c>
    </row>
    <row r="150" spans="1:12" ht="22.5" customHeight="1">
      <c r="A150" s="49" t="s">
        <v>9</v>
      </c>
      <c r="B150" s="33" t="s">
        <v>156</v>
      </c>
      <c r="C150" s="33">
        <v>150</v>
      </c>
      <c r="D150" s="33">
        <v>200</v>
      </c>
      <c r="E150" s="34">
        <v>4.89</v>
      </c>
      <c r="F150" s="34">
        <v>6.51</v>
      </c>
      <c r="G150" s="34">
        <v>3.3</v>
      </c>
      <c r="H150" s="34">
        <v>4.4</v>
      </c>
      <c r="I150" s="34">
        <v>13.77</v>
      </c>
      <c r="J150" s="34">
        <v>18.37</v>
      </c>
      <c r="K150" s="34">
        <v>95.1</v>
      </c>
      <c r="L150" s="34">
        <v>126.8</v>
      </c>
    </row>
    <row r="151" spans="1:12" ht="18" customHeight="1">
      <c r="A151" s="49" t="s">
        <v>281</v>
      </c>
      <c r="B151" s="33" t="s">
        <v>119</v>
      </c>
      <c r="C151" s="33">
        <v>20</v>
      </c>
      <c r="D151" s="33">
        <v>20</v>
      </c>
      <c r="E151" s="34">
        <v>1.48</v>
      </c>
      <c r="F151" s="34">
        <v>1.48</v>
      </c>
      <c r="G151" s="34">
        <v>0.32</v>
      </c>
      <c r="H151" s="34">
        <v>0.32</v>
      </c>
      <c r="I151" s="34">
        <v>8.53</v>
      </c>
      <c r="J151" s="34">
        <v>8.53</v>
      </c>
      <c r="K151" s="34">
        <v>43.04</v>
      </c>
      <c r="L151" s="34">
        <v>43.04</v>
      </c>
    </row>
    <row r="152" spans="1:12" ht="18" customHeight="1">
      <c r="A152" s="49" t="s">
        <v>43</v>
      </c>
      <c r="B152" s="33" t="s">
        <v>91</v>
      </c>
      <c r="C152" s="33">
        <v>60</v>
      </c>
      <c r="D152" s="33">
        <v>80</v>
      </c>
      <c r="E152" s="34">
        <v>10.47</v>
      </c>
      <c r="F152" s="34">
        <v>13.96</v>
      </c>
      <c r="G152" s="34">
        <v>7.88</v>
      </c>
      <c r="H152" s="34">
        <v>10.51</v>
      </c>
      <c r="I152" s="34">
        <v>6.7</v>
      </c>
      <c r="J152" s="34">
        <v>8.94</v>
      </c>
      <c r="K152" s="34">
        <v>138.8</v>
      </c>
      <c r="L152" s="34">
        <v>185.07</v>
      </c>
    </row>
    <row r="153" spans="1:12" ht="27" customHeight="1">
      <c r="A153" s="49" t="s">
        <v>272</v>
      </c>
      <c r="B153" s="33" t="s">
        <v>103</v>
      </c>
      <c r="C153" s="33">
        <v>15</v>
      </c>
      <c r="D153" s="33">
        <v>20</v>
      </c>
      <c r="E153" s="34">
        <v>0.36</v>
      </c>
      <c r="F153" s="34">
        <v>0.47</v>
      </c>
      <c r="G153" s="34">
        <v>2.61</v>
      </c>
      <c r="H153" s="34">
        <v>3.48</v>
      </c>
      <c r="I153" s="34">
        <v>1.43</v>
      </c>
      <c r="J153" s="34">
        <v>1.9</v>
      </c>
      <c r="K153" s="34">
        <v>30.43</v>
      </c>
      <c r="L153" s="34">
        <v>40.57</v>
      </c>
    </row>
    <row r="154" spans="1:12" ht="18" customHeight="1">
      <c r="A154" s="49" t="s">
        <v>10</v>
      </c>
      <c r="B154" s="33" t="s">
        <v>123</v>
      </c>
      <c r="C154" s="33">
        <v>40</v>
      </c>
      <c r="D154" s="33">
        <v>50</v>
      </c>
      <c r="E154" s="34">
        <v>0.9</v>
      </c>
      <c r="F154" s="34">
        <v>1.13</v>
      </c>
      <c r="G154" s="34">
        <v>1.52</v>
      </c>
      <c r="H154" s="34">
        <v>1.89</v>
      </c>
      <c r="I154" s="34">
        <v>6.48</v>
      </c>
      <c r="J154" s="34">
        <v>8.09</v>
      </c>
      <c r="K154" s="34">
        <v>42.7</v>
      </c>
      <c r="L154" s="34">
        <v>53.38</v>
      </c>
    </row>
    <row r="155" spans="1:12" ht="27" customHeight="1">
      <c r="A155" s="49" t="s">
        <v>279</v>
      </c>
      <c r="B155" s="33" t="s">
        <v>115</v>
      </c>
      <c r="C155" s="33">
        <v>50</v>
      </c>
      <c r="D155" s="33">
        <v>50</v>
      </c>
      <c r="E155" s="34">
        <v>1.63</v>
      </c>
      <c r="F155" s="34">
        <v>1.63</v>
      </c>
      <c r="G155" s="34">
        <v>4.34</v>
      </c>
      <c r="H155" s="34">
        <v>4.34</v>
      </c>
      <c r="I155" s="34">
        <v>6.32</v>
      </c>
      <c r="J155" s="34">
        <v>6.32</v>
      </c>
      <c r="K155" s="34">
        <v>67.13</v>
      </c>
      <c r="L155" s="34">
        <v>67.13</v>
      </c>
    </row>
    <row r="156" spans="1:12" ht="18" customHeight="1">
      <c r="A156" s="45" t="s">
        <v>35</v>
      </c>
      <c r="B156" s="31"/>
      <c r="C156" s="31"/>
      <c r="D156" s="31"/>
      <c r="E156" s="32">
        <f>SUM(E147:E155)</f>
        <v>20.539999999999996</v>
      </c>
      <c r="F156" s="32">
        <f aca="true" t="shared" si="17" ref="F156:L156">SUM(F147:F155)</f>
        <v>25.99</v>
      </c>
      <c r="G156" s="32">
        <f t="shared" si="17"/>
        <v>20.299999999999997</v>
      </c>
      <c r="H156" s="32">
        <f t="shared" si="17"/>
        <v>25.27</v>
      </c>
      <c r="I156" s="32">
        <f t="shared" si="17"/>
        <v>57.81000000000001</v>
      </c>
      <c r="J156" s="32">
        <f t="shared" si="17"/>
        <v>66.72999999999999</v>
      </c>
      <c r="K156" s="32">
        <f t="shared" si="17"/>
        <v>475.37</v>
      </c>
      <c r="L156" s="32">
        <f t="shared" si="17"/>
        <v>574.16</v>
      </c>
    </row>
    <row r="157" spans="1:12" ht="36.75" customHeight="1">
      <c r="A157" s="67" t="s">
        <v>315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</row>
    <row r="158" spans="1:12" ht="18" customHeight="1">
      <c r="A158" s="49" t="s">
        <v>21</v>
      </c>
      <c r="B158" s="33" t="s">
        <v>86</v>
      </c>
      <c r="C158" s="33">
        <v>150</v>
      </c>
      <c r="D158" s="33">
        <v>200</v>
      </c>
      <c r="E158" s="34">
        <v>14.95</v>
      </c>
      <c r="F158" s="34">
        <v>22.43</v>
      </c>
      <c r="G158" s="34">
        <v>9.09</v>
      </c>
      <c r="H158" s="34">
        <v>13.63</v>
      </c>
      <c r="I158" s="34">
        <v>17.83</v>
      </c>
      <c r="J158" s="34">
        <v>26.75</v>
      </c>
      <c r="K158" s="34">
        <v>214.36</v>
      </c>
      <c r="L158" s="34">
        <v>321.54</v>
      </c>
    </row>
    <row r="159" spans="1:12" ht="18" customHeight="1">
      <c r="A159" s="49" t="s">
        <v>41</v>
      </c>
      <c r="B159" s="33" t="s">
        <v>98</v>
      </c>
      <c r="C159" s="33">
        <v>15</v>
      </c>
      <c r="D159" s="33">
        <v>20</v>
      </c>
      <c r="E159" s="34">
        <v>0.21</v>
      </c>
      <c r="F159" s="34">
        <v>0.28</v>
      </c>
      <c r="G159" s="34">
        <v>2.3</v>
      </c>
      <c r="H159" s="34">
        <v>3.06</v>
      </c>
      <c r="I159" s="34">
        <v>5.96</v>
      </c>
      <c r="J159" s="34">
        <v>7.95</v>
      </c>
      <c r="K159" s="34">
        <v>44.33</v>
      </c>
      <c r="L159" s="34">
        <v>59.11</v>
      </c>
    </row>
    <row r="160" spans="1:12" ht="18" customHeight="1">
      <c r="A160" s="49" t="s">
        <v>222</v>
      </c>
      <c r="B160" s="33" t="s">
        <v>101</v>
      </c>
      <c r="C160" s="33">
        <v>150</v>
      </c>
      <c r="D160" s="33">
        <v>150</v>
      </c>
      <c r="E160" s="34">
        <v>0.04</v>
      </c>
      <c r="F160" s="34">
        <v>0.04</v>
      </c>
      <c r="G160" s="34">
        <v>0.02</v>
      </c>
      <c r="H160" s="34">
        <v>0.02</v>
      </c>
      <c r="I160" s="34">
        <v>11.71</v>
      </c>
      <c r="J160" s="34">
        <v>11.71</v>
      </c>
      <c r="K160" s="34">
        <v>46.07</v>
      </c>
      <c r="L160" s="34">
        <v>46.07</v>
      </c>
    </row>
    <row r="161" spans="1:12" ht="18" customHeight="1">
      <c r="A161" s="45" t="s">
        <v>35</v>
      </c>
      <c r="B161" s="31"/>
      <c r="C161" s="31"/>
      <c r="D161" s="31"/>
      <c r="E161" s="32">
        <f aca="true" t="shared" si="18" ref="E161:L161">SUM(E158:E160)</f>
        <v>15.2</v>
      </c>
      <c r="F161" s="32">
        <f t="shared" si="18"/>
        <v>22.75</v>
      </c>
      <c r="G161" s="32">
        <f t="shared" si="18"/>
        <v>11.41</v>
      </c>
      <c r="H161" s="32">
        <f t="shared" si="18"/>
        <v>16.71</v>
      </c>
      <c r="I161" s="32">
        <f t="shared" si="18"/>
        <v>35.5</v>
      </c>
      <c r="J161" s="32">
        <f t="shared" si="18"/>
        <v>46.410000000000004</v>
      </c>
      <c r="K161" s="32">
        <f t="shared" si="18"/>
        <v>304.76</v>
      </c>
      <c r="L161" s="32">
        <f t="shared" si="18"/>
        <v>426.72</v>
      </c>
    </row>
    <row r="162" spans="1:12" ht="18" customHeight="1">
      <c r="A162" s="51" t="s">
        <v>316</v>
      </c>
      <c r="B162" s="31"/>
      <c r="C162" s="31"/>
      <c r="D162" s="31"/>
      <c r="E162" s="32">
        <f aca="true" t="shared" si="19" ref="E162:L162">E145+E156+E161</f>
        <v>45.3</v>
      </c>
      <c r="F162" s="32">
        <f t="shared" si="19"/>
        <v>60.269999999999996</v>
      </c>
      <c r="G162" s="32">
        <f t="shared" si="19"/>
        <v>40.37</v>
      </c>
      <c r="H162" s="32">
        <f t="shared" si="19"/>
        <v>52.6</v>
      </c>
      <c r="I162" s="32">
        <f t="shared" si="19"/>
        <v>144.63</v>
      </c>
      <c r="J162" s="32">
        <f t="shared" si="19"/>
        <v>175.99999999999997</v>
      </c>
      <c r="K162" s="32">
        <f t="shared" si="19"/>
        <v>1100.04</v>
      </c>
      <c r="L162" s="32">
        <f t="shared" si="19"/>
        <v>1392.84</v>
      </c>
    </row>
    <row r="164" ht="27" customHeight="1"/>
    <row r="165" ht="19.5" customHeight="1"/>
    <row r="166" spans="1:13" s="8" customFormat="1" ht="26.25" customHeight="1">
      <c r="A166" s="7"/>
      <c r="B166" s="12"/>
      <c r="C166" s="12"/>
      <c r="D166" s="12"/>
      <c r="E166" s="3"/>
      <c r="F166" s="3"/>
      <c r="G166" s="3"/>
      <c r="H166" s="3"/>
      <c r="I166" s="3"/>
      <c r="J166" s="3"/>
      <c r="K166" s="3"/>
      <c r="L166" s="3"/>
      <c r="M166" s="12"/>
    </row>
  </sheetData>
  <sheetProtection/>
  <mergeCells count="65">
    <mergeCell ref="E40:F40"/>
    <mergeCell ref="A138:L138"/>
    <mergeCell ref="A21:L21"/>
    <mergeCell ref="A37:L37"/>
    <mergeCell ref="A4:L4"/>
    <mergeCell ref="A5:A6"/>
    <mergeCell ref="B5:B6"/>
    <mergeCell ref="C5:D6"/>
    <mergeCell ref="E5:J5"/>
    <mergeCell ref="K5:L6"/>
    <mergeCell ref="A148:L148"/>
    <mergeCell ref="A157:L157"/>
    <mergeCell ref="A126:L126"/>
    <mergeCell ref="A96:L96"/>
    <mergeCell ref="A56:L56"/>
    <mergeCell ref="A75:L75"/>
    <mergeCell ref="A106:L106"/>
    <mergeCell ref="A137:L137"/>
    <mergeCell ref="A107:L107"/>
    <mergeCell ref="A108:A109"/>
    <mergeCell ref="E6:F6"/>
    <mergeCell ref="G6:H6"/>
    <mergeCell ref="I6:J6"/>
    <mergeCell ref="A38:L38"/>
    <mergeCell ref="A39:A40"/>
    <mergeCell ref="B39:B40"/>
    <mergeCell ref="C39:D40"/>
    <mergeCell ref="E39:J39"/>
    <mergeCell ref="K39:L40"/>
    <mergeCell ref="G40:H40"/>
    <mergeCell ref="I40:J40"/>
    <mergeCell ref="A76:L76"/>
    <mergeCell ref="A77:A78"/>
    <mergeCell ref="B77:B78"/>
    <mergeCell ref="C77:D78"/>
    <mergeCell ref="E77:J77"/>
    <mergeCell ref="K77:L78"/>
    <mergeCell ref="E78:F78"/>
    <mergeCell ref="G78:H78"/>
    <mergeCell ref="I78:J78"/>
    <mergeCell ref="B108:B109"/>
    <mergeCell ref="C108:D109"/>
    <mergeCell ref="E108:J108"/>
    <mergeCell ref="K108:L109"/>
    <mergeCell ref="E109:F109"/>
    <mergeCell ref="G109:H109"/>
    <mergeCell ref="I109:J109"/>
    <mergeCell ref="A139:A140"/>
    <mergeCell ref="B139:B140"/>
    <mergeCell ref="C139:D140"/>
    <mergeCell ref="E139:J139"/>
    <mergeCell ref="K139:L140"/>
    <mergeCell ref="E140:F140"/>
    <mergeCell ref="G140:H140"/>
    <mergeCell ref="I140:J140"/>
    <mergeCell ref="A3:L3"/>
    <mergeCell ref="A12:L12"/>
    <mergeCell ref="A47:L47"/>
    <mergeCell ref="A85:L85"/>
    <mergeCell ref="A115:L115"/>
    <mergeCell ref="A146:L146"/>
    <mergeCell ref="A14:L14"/>
    <mergeCell ref="A49:L49"/>
    <mergeCell ref="A87:L87"/>
    <mergeCell ref="A117:L117"/>
  </mergeCells>
  <printOptions/>
  <pageMargins left="0.73" right="0.1968503937007874" top="0.7480314960629921" bottom="0.7086614173228347" header="0.2362204724409449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5"/>
  <sheetViews>
    <sheetView zoomScalePageLayoutView="0" workbookViewId="0" topLeftCell="A160">
      <selection activeCell="A138" sqref="A138:L138"/>
    </sheetView>
  </sheetViews>
  <sheetFormatPr defaultColWidth="9.140625" defaultRowHeight="18" customHeight="1"/>
  <cols>
    <col min="1" max="1" width="22.140625" style="7" customWidth="1"/>
    <col min="2" max="2" width="4.8515625" style="12" customWidth="1"/>
    <col min="3" max="3" width="6.00390625" style="12" customWidth="1"/>
    <col min="4" max="4" width="6.57421875" style="12" customWidth="1"/>
    <col min="5" max="5" width="6.00390625" style="3" customWidth="1"/>
    <col min="6" max="6" width="6.140625" style="3" customWidth="1"/>
    <col min="7" max="8" width="5.8515625" style="3" customWidth="1"/>
    <col min="9" max="9" width="7.8515625" style="3" customWidth="1"/>
    <col min="10" max="11" width="8.28125" style="3" customWidth="1"/>
    <col min="12" max="12" width="7.421875" style="3" customWidth="1"/>
    <col min="13" max="16384" width="9.140625" style="4" customWidth="1"/>
  </cols>
  <sheetData>
    <row r="1" spans="1:14" ht="28.5" customHeight="1">
      <c r="A1" s="99" t="s">
        <v>310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3"/>
      <c r="N1" s="23"/>
    </row>
    <row r="2" spans="1:14" s="13" customFormat="1" ht="12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24"/>
      <c r="N2" s="24"/>
    </row>
    <row r="3" spans="1:14" ht="18" customHeight="1">
      <c r="A3" s="25"/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3"/>
      <c r="N3" s="23"/>
    </row>
    <row r="4" spans="1:14" ht="18" customHeight="1">
      <c r="A4" s="28"/>
      <c r="B4" s="23"/>
      <c r="C4" s="23"/>
      <c r="D4" s="23"/>
      <c r="E4" s="29"/>
      <c r="F4" s="29"/>
      <c r="G4" s="29"/>
      <c r="H4" s="29"/>
      <c r="I4" s="29"/>
      <c r="J4" s="29"/>
      <c r="K4" s="29"/>
      <c r="L4" s="29"/>
      <c r="M4" s="23"/>
      <c r="N4" s="23"/>
    </row>
    <row r="5" spans="1:14" ht="18" customHeight="1">
      <c r="A5" s="30" t="s">
        <v>54</v>
      </c>
      <c r="B5" s="23"/>
      <c r="C5" s="23"/>
      <c r="D5" s="23"/>
      <c r="E5" s="29"/>
      <c r="F5" s="29"/>
      <c r="G5" s="29"/>
      <c r="H5" s="29"/>
      <c r="I5" s="29"/>
      <c r="J5" s="29"/>
      <c r="K5" s="29"/>
      <c r="L5" s="29"/>
      <c r="M5" s="23"/>
      <c r="N5" s="23"/>
    </row>
    <row r="6" spans="1:14" ht="18" customHeight="1">
      <c r="A6" s="64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23"/>
      <c r="N6" s="23"/>
    </row>
    <row r="7" spans="1:14" ht="33" customHeight="1">
      <c r="A7" s="78" t="s">
        <v>311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23"/>
      <c r="N7" s="23"/>
    </row>
    <row r="8" spans="1:14" s="6" customFormat="1" ht="27" customHeight="1">
      <c r="A8" s="79" t="s">
        <v>305</v>
      </c>
      <c r="B8" s="70" t="s">
        <v>3</v>
      </c>
      <c r="C8" s="72" t="s">
        <v>306</v>
      </c>
      <c r="D8" s="73"/>
      <c r="E8" s="75" t="s">
        <v>312</v>
      </c>
      <c r="F8" s="76"/>
      <c r="G8" s="76"/>
      <c r="H8" s="76"/>
      <c r="I8" s="76"/>
      <c r="J8" s="77"/>
      <c r="K8" s="81" t="s">
        <v>313</v>
      </c>
      <c r="L8" s="82"/>
      <c r="M8" s="26"/>
      <c r="N8" s="26"/>
    </row>
    <row r="9" spans="1:14" s="6" customFormat="1" ht="18" customHeight="1">
      <c r="A9" s="80"/>
      <c r="B9" s="71"/>
      <c r="C9" s="74"/>
      <c r="D9" s="74"/>
      <c r="E9" s="85" t="s">
        <v>307</v>
      </c>
      <c r="F9" s="86"/>
      <c r="G9" s="85" t="s">
        <v>308</v>
      </c>
      <c r="H9" s="86"/>
      <c r="I9" s="85" t="s">
        <v>309</v>
      </c>
      <c r="J9" s="86"/>
      <c r="K9" s="83"/>
      <c r="L9" s="84"/>
      <c r="M9" s="26"/>
      <c r="N9" s="26"/>
    </row>
    <row r="10" spans="1:14" s="6" customFormat="1" ht="24.75" customHeight="1">
      <c r="A10" s="51"/>
      <c r="B10" s="31"/>
      <c r="C10" s="31" t="s">
        <v>1</v>
      </c>
      <c r="D10" s="31" t="s">
        <v>2</v>
      </c>
      <c r="E10" s="32" t="s">
        <v>1</v>
      </c>
      <c r="F10" s="32" t="s">
        <v>2</v>
      </c>
      <c r="G10" s="32" t="s">
        <v>1</v>
      </c>
      <c r="H10" s="32" t="s">
        <v>2</v>
      </c>
      <c r="I10" s="32" t="s">
        <v>1</v>
      </c>
      <c r="J10" s="32" t="s">
        <v>2</v>
      </c>
      <c r="K10" s="32" t="s">
        <v>1</v>
      </c>
      <c r="L10" s="32" t="s">
        <v>2</v>
      </c>
      <c r="M10" s="26"/>
      <c r="N10" s="26"/>
    </row>
    <row r="11" spans="1:14" ht="25.5" customHeight="1">
      <c r="A11" s="49" t="s">
        <v>178</v>
      </c>
      <c r="B11" s="33" t="s">
        <v>217</v>
      </c>
      <c r="C11" s="33">
        <v>150</v>
      </c>
      <c r="D11" s="33">
        <v>200</v>
      </c>
      <c r="E11" s="34">
        <v>4.96</v>
      </c>
      <c r="F11" s="34">
        <v>6.61</v>
      </c>
      <c r="G11" s="34">
        <v>5.2</v>
      </c>
      <c r="H11" s="34">
        <v>6.94</v>
      </c>
      <c r="I11" s="34">
        <v>29.8</v>
      </c>
      <c r="J11" s="34">
        <v>27.98</v>
      </c>
      <c r="K11" s="34">
        <v>153.08</v>
      </c>
      <c r="L11" s="34">
        <v>204.08</v>
      </c>
      <c r="M11" s="23"/>
      <c r="N11" s="23"/>
    </row>
    <row r="12" spans="1:14" ht="18" customHeight="1">
      <c r="A12" s="49" t="s">
        <v>15</v>
      </c>
      <c r="B12" s="33" t="s">
        <v>106</v>
      </c>
      <c r="C12" s="33">
        <v>15</v>
      </c>
      <c r="D12" s="33">
        <v>20</v>
      </c>
      <c r="E12" s="34">
        <v>0.05</v>
      </c>
      <c r="F12" s="34">
        <v>0.06</v>
      </c>
      <c r="G12" s="34"/>
      <c r="H12" s="34"/>
      <c r="I12" s="34">
        <v>10.64</v>
      </c>
      <c r="J12" s="34">
        <v>14.18</v>
      </c>
      <c r="K12" s="34">
        <v>40.65</v>
      </c>
      <c r="L12" s="34">
        <v>54.2</v>
      </c>
      <c r="M12" s="23"/>
      <c r="N12" s="23"/>
    </row>
    <row r="13" spans="1:14" ht="20.25" customHeight="1">
      <c r="A13" s="21" t="s">
        <v>248</v>
      </c>
      <c r="B13" s="33" t="s">
        <v>93</v>
      </c>
      <c r="C13" s="35" t="s">
        <v>252</v>
      </c>
      <c r="D13" s="35" t="s">
        <v>253</v>
      </c>
      <c r="E13" s="36">
        <v>0.89</v>
      </c>
      <c r="F13" s="36">
        <v>0.9</v>
      </c>
      <c r="G13" s="36">
        <v>0.24</v>
      </c>
      <c r="H13" s="36">
        <v>0.36</v>
      </c>
      <c r="I13" s="34">
        <v>20.46</v>
      </c>
      <c r="J13" s="34">
        <v>24.54</v>
      </c>
      <c r="K13" s="34">
        <v>85.5</v>
      </c>
      <c r="L13" s="34">
        <v>101.7</v>
      </c>
      <c r="M13" s="23"/>
      <c r="N13" s="23"/>
    </row>
    <row r="14" spans="1:14" ht="24" customHeight="1">
      <c r="A14" s="49" t="s">
        <v>243</v>
      </c>
      <c r="B14" s="33" t="s">
        <v>101</v>
      </c>
      <c r="C14" s="33">
        <v>200</v>
      </c>
      <c r="D14" s="33">
        <v>200</v>
      </c>
      <c r="E14" s="34">
        <v>0.05</v>
      </c>
      <c r="F14" s="34">
        <v>0.05</v>
      </c>
      <c r="G14" s="34">
        <v>0.03</v>
      </c>
      <c r="H14" s="34">
        <v>0.03</v>
      </c>
      <c r="I14" s="34">
        <v>10.62</v>
      </c>
      <c r="J14" s="34">
        <v>10.62</v>
      </c>
      <c r="K14" s="34">
        <v>41.67</v>
      </c>
      <c r="L14" s="34">
        <v>41.67</v>
      </c>
      <c r="M14" s="23"/>
      <c r="N14" s="23"/>
    </row>
    <row r="15" spans="1:14" ht="18" customHeight="1">
      <c r="A15" s="44" t="s">
        <v>35</v>
      </c>
      <c r="B15" s="31"/>
      <c r="C15" s="31"/>
      <c r="D15" s="31"/>
      <c r="E15" s="32">
        <f>SUM(E11:E14)</f>
        <v>5.949999999999999</v>
      </c>
      <c r="F15" s="32">
        <f aca="true" t="shared" si="0" ref="F15:L15">SUM(F11:F14)</f>
        <v>7.62</v>
      </c>
      <c r="G15" s="32">
        <f t="shared" si="0"/>
        <v>5.470000000000001</v>
      </c>
      <c r="H15" s="32">
        <f t="shared" si="0"/>
        <v>7.330000000000001</v>
      </c>
      <c r="I15" s="32">
        <f t="shared" si="0"/>
        <v>71.52</v>
      </c>
      <c r="J15" s="32">
        <f t="shared" si="0"/>
        <v>77.32</v>
      </c>
      <c r="K15" s="32">
        <f t="shared" si="0"/>
        <v>320.90000000000003</v>
      </c>
      <c r="L15" s="32">
        <f t="shared" si="0"/>
        <v>401.65000000000003</v>
      </c>
      <c r="M15" s="23"/>
      <c r="N15" s="23"/>
    </row>
    <row r="16" spans="1:14" ht="32.25" customHeight="1">
      <c r="A16" s="68" t="s">
        <v>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23"/>
      <c r="N16" s="23"/>
    </row>
    <row r="17" spans="1:14" s="6" customFormat="1" ht="18" customHeight="1">
      <c r="A17" s="49" t="s">
        <v>74</v>
      </c>
      <c r="B17" s="33"/>
      <c r="C17" s="33">
        <v>100</v>
      </c>
      <c r="D17" s="33">
        <v>100</v>
      </c>
      <c r="E17" s="34">
        <v>0.76</v>
      </c>
      <c r="F17" s="34">
        <v>0.76</v>
      </c>
      <c r="G17" s="34">
        <v>0.3</v>
      </c>
      <c r="H17" s="34">
        <v>0.3</v>
      </c>
      <c r="I17" s="34">
        <v>13.94</v>
      </c>
      <c r="J17" s="34">
        <v>13.94</v>
      </c>
      <c r="K17" s="34">
        <v>56</v>
      </c>
      <c r="L17" s="34">
        <v>56</v>
      </c>
      <c r="M17" s="26"/>
      <c r="N17" s="26"/>
    </row>
    <row r="18" spans="1:14" ht="30.75" customHeight="1">
      <c r="A18" s="68" t="s">
        <v>314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23"/>
      <c r="N18" s="23"/>
    </row>
    <row r="19" spans="1:14" s="6" customFormat="1" ht="21" customHeight="1">
      <c r="A19" s="49" t="s">
        <v>73</v>
      </c>
      <c r="B19" s="33"/>
      <c r="C19" s="33">
        <v>150</v>
      </c>
      <c r="D19" s="33">
        <v>150</v>
      </c>
      <c r="E19" s="34">
        <v>0.57</v>
      </c>
      <c r="F19" s="34">
        <v>0.57</v>
      </c>
      <c r="G19" s="34">
        <v>0.08</v>
      </c>
      <c r="H19" s="34">
        <v>0.08</v>
      </c>
      <c r="I19" s="34">
        <v>18.57</v>
      </c>
      <c r="J19" s="34">
        <v>18.57</v>
      </c>
      <c r="K19" s="34">
        <v>78.75</v>
      </c>
      <c r="L19" s="34">
        <v>78.75</v>
      </c>
      <c r="M19" s="26"/>
      <c r="N19" s="26"/>
    </row>
    <row r="20" spans="1:14" ht="28.5" customHeight="1">
      <c r="A20" s="49" t="s">
        <v>107</v>
      </c>
      <c r="B20" s="33" t="s">
        <v>122</v>
      </c>
      <c r="C20" s="33">
        <v>150</v>
      </c>
      <c r="D20" s="33">
        <v>200</v>
      </c>
      <c r="E20" s="34">
        <v>1.41</v>
      </c>
      <c r="F20" s="34">
        <v>1.89</v>
      </c>
      <c r="G20" s="34">
        <v>4.26</v>
      </c>
      <c r="H20" s="34">
        <v>5.69</v>
      </c>
      <c r="I20" s="34">
        <v>8.43</v>
      </c>
      <c r="J20" s="34">
        <v>11.24</v>
      </c>
      <c r="K20" s="34">
        <v>73.13</v>
      </c>
      <c r="L20" s="34">
        <v>97.51</v>
      </c>
      <c r="M20" s="23"/>
      <c r="N20" s="23"/>
    </row>
    <row r="21" spans="1:14" ht="25.5" customHeight="1">
      <c r="A21" s="49" t="s">
        <v>281</v>
      </c>
      <c r="B21" s="33" t="s">
        <v>119</v>
      </c>
      <c r="C21" s="33">
        <v>40</v>
      </c>
      <c r="D21" s="33">
        <v>40</v>
      </c>
      <c r="E21" s="34">
        <v>2.96</v>
      </c>
      <c r="F21" s="34">
        <v>2.96</v>
      </c>
      <c r="G21" s="34">
        <v>0.64</v>
      </c>
      <c r="H21" s="34">
        <v>0.64</v>
      </c>
      <c r="I21" s="34">
        <v>17.06</v>
      </c>
      <c r="J21" s="34">
        <v>17.06</v>
      </c>
      <c r="K21" s="34">
        <v>86.08</v>
      </c>
      <c r="L21" s="34">
        <v>86.08</v>
      </c>
      <c r="M21" s="23"/>
      <c r="N21" s="23"/>
    </row>
    <row r="22" spans="1:14" ht="21" customHeight="1">
      <c r="A22" s="49" t="s">
        <v>193</v>
      </c>
      <c r="B22" s="33" t="s">
        <v>90</v>
      </c>
      <c r="C22" s="33" t="s">
        <v>36</v>
      </c>
      <c r="D22" s="33" t="s">
        <v>37</v>
      </c>
      <c r="E22" s="34">
        <v>16.36</v>
      </c>
      <c r="F22" s="34">
        <v>19.63</v>
      </c>
      <c r="G22" s="34">
        <v>11.61</v>
      </c>
      <c r="H22" s="34">
        <v>13.93</v>
      </c>
      <c r="I22" s="34">
        <v>28.61</v>
      </c>
      <c r="J22" s="34">
        <v>34.33</v>
      </c>
      <c r="K22" s="34">
        <v>275.73</v>
      </c>
      <c r="L22" s="34">
        <v>330.88</v>
      </c>
      <c r="M22" s="23"/>
      <c r="N22" s="23"/>
    </row>
    <row r="23" spans="1:14" ht="18" customHeight="1">
      <c r="A23" s="50" t="s">
        <v>12</v>
      </c>
      <c r="B23" s="47" t="s">
        <v>108</v>
      </c>
      <c r="C23" s="47">
        <v>50</v>
      </c>
      <c r="D23" s="47">
        <v>100</v>
      </c>
      <c r="E23" s="48">
        <v>0.5</v>
      </c>
      <c r="F23" s="48">
        <v>1</v>
      </c>
      <c r="G23" s="48">
        <v>0.1</v>
      </c>
      <c r="H23" s="48">
        <v>0.2</v>
      </c>
      <c r="I23" s="48">
        <v>2.05</v>
      </c>
      <c r="J23" s="48">
        <v>4.1</v>
      </c>
      <c r="K23" s="48">
        <v>8.5</v>
      </c>
      <c r="L23" s="48">
        <v>17</v>
      </c>
      <c r="M23" s="23"/>
      <c r="N23" s="23"/>
    </row>
    <row r="24" spans="1:14" ht="24" customHeight="1">
      <c r="A24" s="45" t="s">
        <v>35</v>
      </c>
      <c r="B24" s="31"/>
      <c r="C24" s="31"/>
      <c r="D24" s="31"/>
      <c r="E24" s="32">
        <f>SUM(E17:E23)</f>
        <v>22.56</v>
      </c>
      <c r="F24" s="32">
        <f aca="true" t="shared" si="1" ref="F24:L24">SUM(F17:F23)</f>
        <v>26.81</v>
      </c>
      <c r="G24" s="32">
        <f t="shared" si="1"/>
        <v>16.990000000000002</v>
      </c>
      <c r="H24" s="32">
        <f t="shared" si="1"/>
        <v>20.84</v>
      </c>
      <c r="I24" s="32">
        <f t="shared" si="1"/>
        <v>88.66</v>
      </c>
      <c r="J24" s="32">
        <f t="shared" si="1"/>
        <v>99.24</v>
      </c>
      <c r="K24" s="32">
        <f t="shared" si="1"/>
        <v>578.19</v>
      </c>
      <c r="L24" s="32">
        <f t="shared" si="1"/>
        <v>666.22</v>
      </c>
      <c r="M24" s="23"/>
      <c r="N24" s="23"/>
    </row>
    <row r="25" spans="1:14" ht="39.75" customHeight="1">
      <c r="A25" s="68" t="s">
        <v>315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23"/>
      <c r="N25" s="23"/>
    </row>
    <row r="26" spans="1:14" s="6" customFormat="1" ht="42.75" customHeight="1">
      <c r="A26" s="49" t="s">
        <v>236</v>
      </c>
      <c r="B26" s="33" t="s">
        <v>206</v>
      </c>
      <c r="C26" s="33" t="s">
        <v>287</v>
      </c>
      <c r="D26" s="33" t="s">
        <v>288</v>
      </c>
      <c r="E26" s="34">
        <v>4.08</v>
      </c>
      <c r="F26" s="34">
        <v>5.44</v>
      </c>
      <c r="G26" s="34">
        <v>3.02</v>
      </c>
      <c r="H26" s="34">
        <v>4.03</v>
      </c>
      <c r="I26" s="34">
        <v>8.74</v>
      </c>
      <c r="J26" s="34">
        <v>11.65</v>
      </c>
      <c r="K26" s="34">
        <v>79.42</v>
      </c>
      <c r="L26" s="34">
        <v>105.89</v>
      </c>
      <c r="M26" s="26"/>
      <c r="N26" s="26"/>
    </row>
    <row r="27" spans="1:14" s="6" customFormat="1" ht="36.75" customHeight="1">
      <c r="A27" s="49" t="s">
        <v>14</v>
      </c>
      <c r="B27" s="33" t="s">
        <v>109</v>
      </c>
      <c r="C27" s="33">
        <v>40</v>
      </c>
      <c r="D27" s="33">
        <v>50</v>
      </c>
      <c r="E27" s="34">
        <v>0.32</v>
      </c>
      <c r="F27" s="34">
        <v>0.4</v>
      </c>
      <c r="G27" s="34">
        <v>0.08</v>
      </c>
      <c r="H27" s="34">
        <v>0.1</v>
      </c>
      <c r="I27" s="34">
        <v>0.92</v>
      </c>
      <c r="J27" s="34">
        <v>1.15</v>
      </c>
      <c r="K27" s="34">
        <v>4.4</v>
      </c>
      <c r="L27" s="34">
        <v>5.5</v>
      </c>
      <c r="M27" s="26"/>
      <c r="N27" s="26"/>
    </row>
    <row r="28" spans="1:14" ht="18.75" customHeight="1">
      <c r="A28" s="49" t="s">
        <v>78</v>
      </c>
      <c r="B28" s="33"/>
      <c r="C28" s="33">
        <v>200</v>
      </c>
      <c r="D28" s="33">
        <v>200</v>
      </c>
      <c r="E28" s="34">
        <v>6.8</v>
      </c>
      <c r="F28" s="34">
        <v>6.8</v>
      </c>
      <c r="G28" s="34">
        <v>5</v>
      </c>
      <c r="H28" s="34">
        <v>5</v>
      </c>
      <c r="I28" s="34">
        <v>9.8</v>
      </c>
      <c r="J28" s="34">
        <v>9.8</v>
      </c>
      <c r="K28" s="34">
        <v>120</v>
      </c>
      <c r="L28" s="34">
        <v>120</v>
      </c>
      <c r="M28" s="23"/>
      <c r="N28" s="23"/>
    </row>
    <row r="29" spans="1:14" ht="18" customHeight="1">
      <c r="A29" s="44" t="s">
        <v>35</v>
      </c>
      <c r="B29" s="31"/>
      <c r="C29" s="31"/>
      <c r="D29" s="31"/>
      <c r="E29" s="32">
        <f aca="true" t="shared" si="2" ref="E29:L29">SUM(E25:E28)</f>
        <v>11.2</v>
      </c>
      <c r="F29" s="32">
        <f t="shared" si="2"/>
        <v>12.64</v>
      </c>
      <c r="G29" s="32">
        <f t="shared" si="2"/>
        <v>8.1</v>
      </c>
      <c r="H29" s="32">
        <f t="shared" si="2"/>
        <v>9.129999999999999</v>
      </c>
      <c r="I29" s="32">
        <f t="shared" si="2"/>
        <v>19.46</v>
      </c>
      <c r="J29" s="32">
        <f t="shared" si="2"/>
        <v>22.6</v>
      </c>
      <c r="K29" s="32">
        <f t="shared" si="2"/>
        <v>203.82</v>
      </c>
      <c r="L29" s="32">
        <f t="shared" si="2"/>
        <v>231.39</v>
      </c>
      <c r="M29" s="23"/>
      <c r="N29" s="23"/>
    </row>
    <row r="30" spans="1:14" ht="18" customHeight="1">
      <c r="A30" s="51" t="s">
        <v>316</v>
      </c>
      <c r="B30" s="31"/>
      <c r="C30" s="31"/>
      <c r="D30" s="31"/>
      <c r="E30" s="32">
        <f aca="true" t="shared" si="3" ref="E30:L30">E15+E24+E29</f>
        <v>39.709999999999994</v>
      </c>
      <c r="F30" s="32">
        <f t="shared" si="3"/>
        <v>47.07</v>
      </c>
      <c r="G30" s="32">
        <f t="shared" si="3"/>
        <v>30.560000000000002</v>
      </c>
      <c r="H30" s="32">
        <f t="shared" si="3"/>
        <v>37.3</v>
      </c>
      <c r="I30" s="32">
        <f t="shared" si="3"/>
        <v>179.64000000000001</v>
      </c>
      <c r="J30" s="32">
        <f t="shared" si="3"/>
        <v>199.16</v>
      </c>
      <c r="K30" s="32">
        <f t="shared" si="3"/>
        <v>1102.91</v>
      </c>
      <c r="L30" s="32">
        <f t="shared" si="3"/>
        <v>1299.2600000000002</v>
      </c>
      <c r="M30" s="23"/>
      <c r="N30" s="23"/>
    </row>
    <row r="31" spans="1:14" ht="16.5" customHeight="1">
      <c r="A31" s="28"/>
      <c r="B31" s="23"/>
      <c r="C31" s="23"/>
      <c r="D31" s="23"/>
      <c r="E31" s="29"/>
      <c r="F31" s="29"/>
      <c r="G31" s="29"/>
      <c r="H31" s="29"/>
      <c r="I31" s="29"/>
      <c r="J31" s="29"/>
      <c r="K31" s="29"/>
      <c r="L31" s="29"/>
      <c r="M31" s="23"/>
      <c r="N31" s="23"/>
    </row>
    <row r="32" spans="1:14" s="6" customFormat="1" ht="13.5" customHeight="1" hidden="1">
      <c r="A32" s="28"/>
      <c r="B32" s="23"/>
      <c r="C32" s="23"/>
      <c r="D32" s="23"/>
      <c r="E32" s="29"/>
      <c r="F32" s="29"/>
      <c r="G32" s="29"/>
      <c r="H32" s="29"/>
      <c r="I32" s="29"/>
      <c r="J32" s="29"/>
      <c r="K32" s="29"/>
      <c r="L32" s="29"/>
      <c r="M32" s="26"/>
      <c r="N32" s="26"/>
    </row>
    <row r="33" spans="1:14" s="6" customFormat="1" ht="16.5" customHeight="1">
      <c r="A33" s="28"/>
      <c r="B33" s="23"/>
      <c r="C33" s="23"/>
      <c r="D33" s="23"/>
      <c r="E33" s="29"/>
      <c r="F33" s="29"/>
      <c r="G33" s="29"/>
      <c r="H33" s="29"/>
      <c r="I33" s="29"/>
      <c r="J33" s="29"/>
      <c r="K33" s="29"/>
      <c r="L33" s="29"/>
      <c r="M33" s="26"/>
      <c r="N33" s="26"/>
    </row>
    <row r="34" spans="1:14" ht="18" customHeight="1">
      <c r="A34" s="28"/>
      <c r="B34" s="23"/>
      <c r="C34" s="23"/>
      <c r="D34" s="23"/>
      <c r="E34" s="29"/>
      <c r="F34" s="29"/>
      <c r="G34" s="29"/>
      <c r="H34" s="29"/>
      <c r="I34" s="29"/>
      <c r="J34" s="29"/>
      <c r="K34" s="29"/>
      <c r="L34" s="29"/>
      <c r="M34" s="23"/>
      <c r="N34" s="23"/>
    </row>
    <row r="35" spans="1:14" ht="18" customHeight="1">
      <c r="A35" s="28"/>
      <c r="B35" s="23"/>
      <c r="C35" s="23"/>
      <c r="D35" s="23"/>
      <c r="E35" s="29"/>
      <c r="F35" s="29"/>
      <c r="G35" s="29"/>
      <c r="H35" s="29"/>
      <c r="I35" s="29"/>
      <c r="J35" s="29"/>
      <c r="K35" s="29"/>
      <c r="L35" s="29"/>
      <c r="M35" s="23"/>
      <c r="N35" s="23"/>
    </row>
    <row r="36" spans="1:14" ht="18" customHeight="1">
      <c r="A36" s="25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3"/>
      <c r="N36" s="23"/>
    </row>
    <row r="37" spans="1:14" ht="18" customHeight="1">
      <c r="A37" s="30" t="s">
        <v>55</v>
      </c>
      <c r="B37" s="23"/>
      <c r="C37" s="23"/>
      <c r="D37" s="23"/>
      <c r="E37" s="29"/>
      <c r="F37" s="29"/>
      <c r="G37" s="29"/>
      <c r="H37" s="29"/>
      <c r="I37" s="29"/>
      <c r="J37" s="29"/>
      <c r="K37" s="29"/>
      <c r="L37" s="29"/>
      <c r="M37" s="23"/>
      <c r="N37" s="23"/>
    </row>
    <row r="38" spans="1:14" ht="18" customHeight="1">
      <c r="A38" s="64" t="s">
        <v>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23"/>
      <c r="N38" s="23"/>
    </row>
    <row r="39" spans="1:14" ht="30" customHeight="1">
      <c r="A39" s="93" t="s">
        <v>311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23"/>
      <c r="N39" s="23"/>
    </row>
    <row r="40" spans="1:14" ht="18" customHeight="1">
      <c r="A40" s="100" t="s">
        <v>305</v>
      </c>
      <c r="B40" s="70" t="s">
        <v>3</v>
      </c>
      <c r="C40" s="103" t="s">
        <v>306</v>
      </c>
      <c r="D40" s="104"/>
      <c r="E40" s="75" t="s">
        <v>312</v>
      </c>
      <c r="F40" s="76"/>
      <c r="G40" s="76"/>
      <c r="H40" s="76"/>
      <c r="I40" s="76"/>
      <c r="J40" s="77"/>
      <c r="K40" s="81" t="s">
        <v>313</v>
      </c>
      <c r="L40" s="96"/>
      <c r="M40" s="23"/>
      <c r="N40" s="23"/>
    </row>
    <row r="41" spans="1:14" ht="18" customHeight="1">
      <c r="A41" s="101"/>
      <c r="B41" s="102"/>
      <c r="C41" s="105"/>
      <c r="D41" s="106"/>
      <c r="E41" s="85" t="s">
        <v>307</v>
      </c>
      <c r="F41" s="86"/>
      <c r="G41" s="85" t="s">
        <v>308</v>
      </c>
      <c r="H41" s="86"/>
      <c r="I41" s="85" t="s">
        <v>309</v>
      </c>
      <c r="J41" s="86"/>
      <c r="K41" s="97"/>
      <c r="L41" s="98"/>
      <c r="M41" s="23"/>
      <c r="N41" s="23"/>
    </row>
    <row r="42" spans="1:14" ht="24" customHeight="1">
      <c r="A42" s="52"/>
      <c r="B42" s="31"/>
      <c r="C42" s="31" t="s">
        <v>1</v>
      </c>
      <c r="D42" s="31" t="s">
        <v>2</v>
      </c>
      <c r="E42" s="32" t="s">
        <v>1</v>
      </c>
      <c r="F42" s="32" t="s">
        <v>2</v>
      </c>
      <c r="G42" s="32" t="s">
        <v>1</v>
      </c>
      <c r="H42" s="32" t="s">
        <v>2</v>
      </c>
      <c r="I42" s="32" t="s">
        <v>1</v>
      </c>
      <c r="J42" s="32" t="s">
        <v>2</v>
      </c>
      <c r="K42" s="32" t="s">
        <v>1</v>
      </c>
      <c r="L42" s="32" t="s">
        <v>2</v>
      </c>
      <c r="M42" s="23"/>
      <c r="N42" s="23"/>
    </row>
    <row r="43" spans="1:14" ht="27" customHeight="1">
      <c r="A43" s="53" t="s">
        <v>70</v>
      </c>
      <c r="B43" s="33" t="s">
        <v>211</v>
      </c>
      <c r="C43" s="33">
        <v>150</v>
      </c>
      <c r="D43" s="33">
        <v>200</v>
      </c>
      <c r="E43" s="34">
        <v>7.39</v>
      </c>
      <c r="F43" s="34">
        <v>9.85</v>
      </c>
      <c r="G43" s="34">
        <v>7.37</v>
      </c>
      <c r="H43" s="34">
        <v>9.83</v>
      </c>
      <c r="I43" s="34">
        <v>26.35</v>
      </c>
      <c r="J43" s="34">
        <v>35.13</v>
      </c>
      <c r="K43" s="34">
        <v>194.55</v>
      </c>
      <c r="L43" s="34">
        <v>259.4</v>
      </c>
      <c r="M43" s="23"/>
      <c r="N43" s="23"/>
    </row>
    <row r="44" spans="1:14" ht="26.25" customHeight="1">
      <c r="A44" s="53" t="s">
        <v>15</v>
      </c>
      <c r="B44" s="33" t="s">
        <v>106</v>
      </c>
      <c r="C44" s="33">
        <v>20</v>
      </c>
      <c r="D44" s="33">
        <v>20</v>
      </c>
      <c r="E44" s="34">
        <v>0.06</v>
      </c>
      <c r="F44" s="34">
        <v>0.06</v>
      </c>
      <c r="G44" s="34"/>
      <c r="H44" s="34"/>
      <c r="I44" s="34">
        <v>14.18</v>
      </c>
      <c r="J44" s="34">
        <v>14.18</v>
      </c>
      <c r="K44" s="34">
        <v>54.2</v>
      </c>
      <c r="L44" s="34">
        <v>54.2</v>
      </c>
      <c r="M44" s="23"/>
      <c r="N44" s="23"/>
    </row>
    <row r="45" spans="1:14" ht="27" customHeight="1">
      <c r="A45" s="53" t="s">
        <v>228</v>
      </c>
      <c r="B45" s="33" t="s">
        <v>101</v>
      </c>
      <c r="C45" s="33">
        <v>150</v>
      </c>
      <c r="D45" s="33">
        <v>200</v>
      </c>
      <c r="E45" s="34">
        <v>0.04</v>
      </c>
      <c r="F45" s="34">
        <v>0.05</v>
      </c>
      <c r="G45" s="34">
        <v>0.015</v>
      </c>
      <c r="H45" s="34">
        <v>0.03</v>
      </c>
      <c r="I45" s="34">
        <v>7.97</v>
      </c>
      <c r="J45" s="34">
        <v>10.62</v>
      </c>
      <c r="K45" s="34">
        <v>31.25</v>
      </c>
      <c r="L45" s="34">
        <v>41.67</v>
      </c>
      <c r="M45" s="23"/>
      <c r="N45" s="23"/>
    </row>
    <row r="46" spans="1:14" ht="27" customHeight="1">
      <c r="A46" s="46" t="s">
        <v>35</v>
      </c>
      <c r="B46" s="31"/>
      <c r="C46" s="31"/>
      <c r="D46" s="31"/>
      <c r="E46" s="32">
        <f>SUM(E43:E45)</f>
        <v>7.489999999999999</v>
      </c>
      <c r="F46" s="32">
        <f aca="true" t="shared" si="4" ref="F46:L46">SUM(F43:F45)</f>
        <v>9.96</v>
      </c>
      <c r="G46" s="32">
        <f t="shared" si="4"/>
        <v>7.385</v>
      </c>
      <c r="H46" s="32">
        <f t="shared" si="4"/>
        <v>9.86</v>
      </c>
      <c r="I46" s="32">
        <f t="shared" si="4"/>
        <v>48.5</v>
      </c>
      <c r="J46" s="32">
        <f t="shared" si="4"/>
        <v>59.93</v>
      </c>
      <c r="K46" s="32">
        <f t="shared" si="4"/>
        <v>280</v>
      </c>
      <c r="L46" s="32">
        <f t="shared" si="4"/>
        <v>355.27</v>
      </c>
      <c r="M46" s="23"/>
      <c r="N46" s="23"/>
    </row>
    <row r="47" spans="1:14" ht="31.5" customHeight="1">
      <c r="A47" s="68" t="s">
        <v>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23"/>
      <c r="N47" s="23"/>
    </row>
    <row r="48" spans="1:14" ht="18" customHeight="1">
      <c r="A48" s="53" t="s">
        <v>74</v>
      </c>
      <c r="B48" s="33"/>
      <c r="C48" s="33">
        <v>100</v>
      </c>
      <c r="D48" s="33">
        <v>100</v>
      </c>
      <c r="E48" s="34">
        <v>0.76</v>
      </c>
      <c r="F48" s="34">
        <v>0.76</v>
      </c>
      <c r="G48" s="34">
        <v>0.3</v>
      </c>
      <c r="H48" s="34">
        <v>0.3</v>
      </c>
      <c r="I48" s="34">
        <v>13.94</v>
      </c>
      <c r="J48" s="34">
        <v>13.94</v>
      </c>
      <c r="K48" s="34">
        <v>56</v>
      </c>
      <c r="L48" s="34">
        <v>56</v>
      </c>
      <c r="M48" s="23"/>
      <c r="N48" s="23"/>
    </row>
    <row r="49" spans="1:14" ht="30" customHeight="1">
      <c r="A49" s="68" t="s">
        <v>314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23"/>
      <c r="N49" s="23"/>
    </row>
    <row r="50" spans="1:14" ht="18" customHeight="1">
      <c r="A50" s="49" t="s">
        <v>250</v>
      </c>
      <c r="B50" s="33"/>
      <c r="C50" s="33" t="s">
        <v>251</v>
      </c>
      <c r="D50" s="33" t="s">
        <v>251</v>
      </c>
      <c r="E50" s="34">
        <v>0.05</v>
      </c>
      <c r="F50" s="34">
        <v>0.05</v>
      </c>
      <c r="G50" s="34">
        <v>0.03</v>
      </c>
      <c r="H50" s="34">
        <v>0.03</v>
      </c>
      <c r="I50" s="34">
        <v>0.64</v>
      </c>
      <c r="J50" s="34">
        <v>0.64</v>
      </c>
      <c r="K50" s="34">
        <v>2.17</v>
      </c>
      <c r="L50" s="34">
        <v>2.17</v>
      </c>
      <c r="M50" s="23"/>
      <c r="N50" s="23"/>
    </row>
    <row r="51" spans="1:14" ht="18" customHeight="1">
      <c r="A51" s="49" t="s">
        <v>189</v>
      </c>
      <c r="B51" s="33" t="s">
        <v>135</v>
      </c>
      <c r="C51" s="33">
        <v>150</v>
      </c>
      <c r="D51" s="33">
        <v>200</v>
      </c>
      <c r="E51" s="38">
        <v>1.49</v>
      </c>
      <c r="F51" s="38">
        <v>2</v>
      </c>
      <c r="G51" s="38">
        <v>4.23</v>
      </c>
      <c r="H51" s="38">
        <v>5.65</v>
      </c>
      <c r="I51" s="38">
        <v>9.4</v>
      </c>
      <c r="J51" s="38">
        <v>12.53</v>
      </c>
      <c r="K51" s="38">
        <v>77.53</v>
      </c>
      <c r="L51" s="38">
        <v>103.37</v>
      </c>
      <c r="M51" s="23"/>
      <c r="N51" s="23"/>
    </row>
    <row r="52" spans="1:14" ht="18" customHeight="1">
      <c r="A52" s="49" t="s">
        <v>281</v>
      </c>
      <c r="B52" s="33" t="s">
        <v>119</v>
      </c>
      <c r="C52" s="33">
        <v>40</v>
      </c>
      <c r="D52" s="33">
        <v>40</v>
      </c>
      <c r="E52" s="34">
        <v>2.96</v>
      </c>
      <c r="F52" s="34">
        <v>2.96</v>
      </c>
      <c r="G52" s="34">
        <v>0.64</v>
      </c>
      <c r="H52" s="34">
        <v>0.64</v>
      </c>
      <c r="I52" s="34">
        <v>17.06</v>
      </c>
      <c r="J52" s="34">
        <v>17.06</v>
      </c>
      <c r="K52" s="34">
        <v>86.08</v>
      </c>
      <c r="L52" s="34">
        <v>86.08</v>
      </c>
      <c r="M52" s="23"/>
      <c r="N52" s="23"/>
    </row>
    <row r="53" spans="1:14" ht="25.5" customHeight="1">
      <c r="A53" s="49" t="s">
        <v>242</v>
      </c>
      <c r="B53" s="33" t="s">
        <v>179</v>
      </c>
      <c r="C53" s="33">
        <v>60</v>
      </c>
      <c r="D53" s="33">
        <v>80</v>
      </c>
      <c r="E53" s="34">
        <v>11.77</v>
      </c>
      <c r="F53" s="34">
        <v>15.69</v>
      </c>
      <c r="G53" s="34">
        <v>7.72</v>
      </c>
      <c r="H53" s="34">
        <v>10.29</v>
      </c>
      <c r="I53" s="34">
        <v>5.08</v>
      </c>
      <c r="J53" s="34">
        <v>6.77</v>
      </c>
      <c r="K53" s="34">
        <v>135.64</v>
      </c>
      <c r="L53" s="34">
        <v>180.85</v>
      </c>
      <c r="M53" s="23"/>
      <c r="N53" s="23"/>
    </row>
    <row r="54" spans="1:14" ht="18" customHeight="1">
      <c r="A54" s="54" t="s">
        <v>20</v>
      </c>
      <c r="B54" s="39" t="s">
        <v>120</v>
      </c>
      <c r="C54" s="39">
        <v>40</v>
      </c>
      <c r="D54" s="39">
        <v>50</v>
      </c>
      <c r="E54" s="40">
        <v>0.82</v>
      </c>
      <c r="F54" s="40">
        <v>1.03</v>
      </c>
      <c r="G54" s="40">
        <v>0.04</v>
      </c>
      <c r="H54" s="40">
        <v>0.05</v>
      </c>
      <c r="I54" s="40">
        <v>7.54</v>
      </c>
      <c r="J54" s="40">
        <v>9.42</v>
      </c>
      <c r="K54" s="40">
        <v>33.37</v>
      </c>
      <c r="L54" s="40">
        <v>41.72</v>
      </c>
      <c r="M54" s="23"/>
      <c r="N54" s="23"/>
    </row>
    <row r="55" spans="1:14" ht="26.25" customHeight="1">
      <c r="A55" s="49" t="s">
        <v>299</v>
      </c>
      <c r="B55" s="33" t="s">
        <v>110</v>
      </c>
      <c r="C55" s="33">
        <v>40</v>
      </c>
      <c r="D55" s="33">
        <v>40</v>
      </c>
      <c r="E55" s="34">
        <v>0.65</v>
      </c>
      <c r="F55" s="34">
        <v>0.65</v>
      </c>
      <c r="G55" s="34">
        <v>5.65</v>
      </c>
      <c r="H55" s="34">
        <v>5.65</v>
      </c>
      <c r="I55" s="34">
        <v>4.75</v>
      </c>
      <c r="J55" s="34">
        <v>4.75</v>
      </c>
      <c r="K55" s="34">
        <v>67.87</v>
      </c>
      <c r="L55" s="34">
        <v>67.87</v>
      </c>
      <c r="M55" s="23"/>
      <c r="N55" s="23"/>
    </row>
    <row r="56" spans="1:14" ht="18" customHeight="1">
      <c r="A56" s="44" t="s">
        <v>35</v>
      </c>
      <c r="B56" s="31"/>
      <c r="C56" s="31"/>
      <c r="D56" s="31"/>
      <c r="E56" s="32">
        <f aca="true" t="shared" si="5" ref="E56:L56">SUM(E48:E55)</f>
        <v>18.5</v>
      </c>
      <c r="F56" s="32">
        <f t="shared" si="5"/>
        <v>23.14</v>
      </c>
      <c r="G56" s="32">
        <f t="shared" si="5"/>
        <v>18.61</v>
      </c>
      <c r="H56" s="32">
        <f t="shared" si="5"/>
        <v>22.61</v>
      </c>
      <c r="I56" s="32">
        <f t="shared" si="5"/>
        <v>58.41</v>
      </c>
      <c r="J56" s="32">
        <f t="shared" si="5"/>
        <v>65.11</v>
      </c>
      <c r="K56" s="32">
        <f t="shared" si="5"/>
        <v>458.65999999999997</v>
      </c>
      <c r="L56" s="32">
        <f t="shared" si="5"/>
        <v>538.0600000000001</v>
      </c>
      <c r="M56" s="23"/>
      <c r="N56" s="23"/>
    </row>
    <row r="57" spans="1:14" ht="30" customHeight="1">
      <c r="A57" s="68" t="s">
        <v>315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23"/>
      <c r="N57" s="23"/>
    </row>
    <row r="58" spans="1:14" ht="27" customHeight="1">
      <c r="A58" s="18" t="s">
        <v>256</v>
      </c>
      <c r="B58" s="33" t="s">
        <v>169</v>
      </c>
      <c r="C58" s="33">
        <v>100</v>
      </c>
      <c r="D58" s="33">
        <v>150</v>
      </c>
      <c r="E58" s="38">
        <v>7.78</v>
      </c>
      <c r="F58" s="38">
        <v>11.67</v>
      </c>
      <c r="G58" s="38">
        <v>10.505</v>
      </c>
      <c r="H58" s="38">
        <v>15.76</v>
      </c>
      <c r="I58" s="38">
        <v>24.965</v>
      </c>
      <c r="J58" s="38">
        <v>37.45</v>
      </c>
      <c r="K58" s="38">
        <v>222.985</v>
      </c>
      <c r="L58" s="38">
        <v>334.48</v>
      </c>
      <c r="M58" s="23"/>
      <c r="N58" s="23"/>
    </row>
    <row r="59" spans="1:14" ht="26.25" customHeight="1">
      <c r="A59" s="49" t="s">
        <v>246</v>
      </c>
      <c r="B59" s="33" t="s">
        <v>99</v>
      </c>
      <c r="C59" s="33">
        <v>15</v>
      </c>
      <c r="D59" s="33">
        <v>20</v>
      </c>
      <c r="E59" s="34">
        <v>0.36</v>
      </c>
      <c r="F59" s="34">
        <v>0.48</v>
      </c>
      <c r="G59" s="34">
        <v>4.5</v>
      </c>
      <c r="H59" s="34">
        <v>6</v>
      </c>
      <c r="I59" s="34">
        <v>0.47</v>
      </c>
      <c r="J59" s="34">
        <v>0.62</v>
      </c>
      <c r="K59" s="34">
        <v>43.95</v>
      </c>
      <c r="L59" s="34">
        <v>58.6</v>
      </c>
      <c r="M59" s="23"/>
      <c r="N59" s="23"/>
    </row>
    <row r="60" spans="1:14" ht="18.75" customHeight="1">
      <c r="A60" s="49" t="s">
        <v>218</v>
      </c>
      <c r="B60" s="33" t="s">
        <v>102</v>
      </c>
      <c r="C60" s="33">
        <v>150</v>
      </c>
      <c r="D60" s="33">
        <v>150</v>
      </c>
      <c r="E60" s="34"/>
      <c r="F60" s="34"/>
      <c r="G60" s="34"/>
      <c r="H60" s="34"/>
      <c r="I60" s="34">
        <v>7.49</v>
      </c>
      <c r="J60" s="34">
        <v>7.49</v>
      </c>
      <c r="K60" s="34">
        <v>29.63</v>
      </c>
      <c r="L60" s="34">
        <v>29.63</v>
      </c>
      <c r="M60" s="23"/>
      <c r="N60" s="23"/>
    </row>
    <row r="61" spans="1:14" ht="18" customHeight="1">
      <c r="A61" s="44" t="s">
        <v>35</v>
      </c>
      <c r="B61" s="31"/>
      <c r="C61" s="31"/>
      <c r="D61" s="31"/>
      <c r="E61" s="32">
        <f>SUM(E58:E60)</f>
        <v>8.14</v>
      </c>
      <c r="F61" s="32">
        <f aca="true" t="shared" si="6" ref="F61:L61">SUM(F58:F60)</f>
        <v>12.15</v>
      </c>
      <c r="G61" s="32">
        <f t="shared" si="6"/>
        <v>15.005</v>
      </c>
      <c r="H61" s="32">
        <f t="shared" si="6"/>
        <v>21.759999999999998</v>
      </c>
      <c r="I61" s="32">
        <f t="shared" si="6"/>
        <v>32.925</v>
      </c>
      <c r="J61" s="32">
        <f t="shared" si="6"/>
        <v>45.56</v>
      </c>
      <c r="K61" s="32">
        <f t="shared" si="6"/>
        <v>296.565</v>
      </c>
      <c r="L61" s="32">
        <f t="shared" si="6"/>
        <v>422.71000000000004</v>
      </c>
      <c r="M61" s="23"/>
      <c r="N61" s="23"/>
    </row>
    <row r="62" spans="1:14" ht="27.75" customHeight="1">
      <c r="A62" s="51" t="s">
        <v>316</v>
      </c>
      <c r="B62" s="31"/>
      <c r="C62" s="31"/>
      <c r="D62" s="31"/>
      <c r="E62" s="32">
        <f aca="true" t="shared" si="7" ref="E62:L62">E46+E56+E61</f>
        <v>34.129999999999995</v>
      </c>
      <c r="F62" s="32">
        <f t="shared" si="7"/>
        <v>45.25</v>
      </c>
      <c r="G62" s="32">
        <f t="shared" si="7"/>
        <v>41</v>
      </c>
      <c r="H62" s="32">
        <f t="shared" si="7"/>
        <v>54.23</v>
      </c>
      <c r="I62" s="32">
        <f t="shared" si="7"/>
        <v>139.83499999999998</v>
      </c>
      <c r="J62" s="32">
        <f t="shared" si="7"/>
        <v>170.6</v>
      </c>
      <c r="K62" s="32">
        <f t="shared" si="7"/>
        <v>1035.225</v>
      </c>
      <c r="L62" s="32">
        <f t="shared" si="7"/>
        <v>1316.04</v>
      </c>
      <c r="M62" s="23"/>
      <c r="N62" s="23"/>
    </row>
    <row r="63" spans="1:14" ht="18" customHeight="1">
      <c r="A63" s="28"/>
      <c r="B63" s="23"/>
      <c r="C63" s="23"/>
      <c r="D63" s="23"/>
      <c r="E63" s="29"/>
      <c r="F63" s="29"/>
      <c r="G63" s="29"/>
      <c r="H63" s="29"/>
      <c r="I63" s="29"/>
      <c r="J63" s="29"/>
      <c r="K63" s="29"/>
      <c r="L63" s="29"/>
      <c r="M63" s="23"/>
      <c r="N63" s="23"/>
    </row>
    <row r="64" spans="1:14" ht="18" customHeight="1">
      <c r="A64" s="28"/>
      <c r="B64" s="23"/>
      <c r="C64" s="23"/>
      <c r="D64" s="23"/>
      <c r="E64" s="29"/>
      <c r="F64" s="29"/>
      <c r="G64" s="29"/>
      <c r="H64" s="29"/>
      <c r="I64" s="29"/>
      <c r="J64" s="29"/>
      <c r="K64" s="29"/>
      <c r="L64" s="29"/>
      <c r="M64" s="23"/>
      <c r="N64" s="23"/>
    </row>
    <row r="65" spans="1:14" ht="18" customHeight="1">
      <c r="A65" s="28"/>
      <c r="B65" s="23"/>
      <c r="C65" s="23"/>
      <c r="D65" s="23"/>
      <c r="E65" s="29"/>
      <c r="F65" s="29"/>
      <c r="G65" s="29"/>
      <c r="H65" s="29"/>
      <c r="I65" s="29"/>
      <c r="J65" s="29"/>
      <c r="K65" s="29"/>
      <c r="L65" s="29"/>
      <c r="M65" s="23"/>
      <c r="N65" s="23"/>
    </row>
    <row r="66" spans="1:14" ht="18" customHeight="1">
      <c r="A66" s="28"/>
      <c r="B66" s="23"/>
      <c r="C66" s="23"/>
      <c r="D66" s="23"/>
      <c r="E66" s="29"/>
      <c r="F66" s="29"/>
      <c r="G66" s="29"/>
      <c r="H66" s="29"/>
      <c r="I66" s="29"/>
      <c r="J66" s="29"/>
      <c r="K66" s="29"/>
      <c r="L66" s="29"/>
      <c r="M66" s="23"/>
      <c r="N66" s="23"/>
    </row>
    <row r="67" spans="1:14" ht="18" customHeight="1">
      <c r="A67" s="28"/>
      <c r="B67" s="23"/>
      <c r="C67" s="23"/>
      <c r="D67" s="23"/>
      <c r="E67" s="29"/>
      <c r="F67" s="29"/>
      <c r="G67" s="29"/>
      <c r="H67" s="29"/>
      <c r="I67" s="29"/>
      <c r="J67" s="29"/>
      <c r="K67" s="29"/>
      <c r="L67" s="29"/>
      <c r="M67" s="23"/>
      <c r="N67" s="23"/>
    </row>
    <row r="68" spans="1:14" ht="18" customHeight="1">
      <c r="A68" s="28"/>
      <c r="B68" s="23"/>
      <c r="C68" s="23"/>
      <c r="D68" s="23"/>
      <c r="E68" s="29"/>
      <c r="F68" s="29"/>
      <c r="G68" s="29"/>
      <c r="H68" s="29"/>
      <c r="I68" s="29"/>
      <c r="J68" s="29"/>
      <c r="K68" s="29"/>
      <c r="L68" s="29"/>
      <c r="M68" s="23"/>
      <c r="N68" s="23"/>
    </row>
    <row r="69" spans="1:14" ht="18" customHeight="1">
      <c r="A69" s="28"/>
      <c r="B69" s="23"/>
      <c r="C69" s="23"/>
      <c r="D69" s="23"/>
      <c r="E69" s="29"/>
      <c r="F69" s="29"/>
      <c r="G69" s="29"/>
      <c r="H69" s="29"/>
      <c r="I69" s="29"/>
      <c r="J69" s="29"/>
      <c r="K69" s="29"/>
      <c r="L69" s="29"/>
      <c r="M69" s="23"/>
      <c r="N69" s="23"/>
    </row>
    <row r="70" spans="1:14" ht="18" customHeight="1">
      <c r="A70" s="30" t="s">
        <v>56</v>
      </c>
      <c r="B70" s="23"/>
      <c r="C70" s="23"/>
      <c r="D70" s="23"/>
      <c r="E70" s="29"/>
      <c r="F70" s="29"/>
      <c r="G70" s="29"/>
      <c r="H70" s="29"/>
      <c r="I70" s="29"/>
      <c r="J70" s="29"/>
      <c r="K70" s="29"/>
      <c r="L70" s="29"/>
      <c r="M70" s="23"/>
      <c r="N70" s="23"/>
    </row>
    <row r="71" spans="1:14" ht="18" customHeight="1">
      <c r="A71" s="64" t="s">
        <v>6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23"/>
      <c r="N71" s="23"/>
    </row>
    <row r="72" spans="1:14" ht="30" customHeight="1">
      <c r="A72" s="93" t="s">
        <v>311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23"/>
      <c r="N72" s="23"/>
    </row>
    <row r="73" spans="1:14" ht="18" customHeight="1">
      <c r="A73" s="94" t="s">
        <v>305</v>
      </c>
      <c r="B73" s="70" t="s">
        <v>3</v>
      </c>
      <c r="C73" s="103" t="s">
        <v>306</v>
      </c>
      <c r="D73" s="104"/>
      <c r="E73" s="75" t="s">
        <v>312</v>
      </c>
      <c r="F73" s="76"/>
      <c r="G73" s="76"/>
      <c r="H73" s="76"/>
      <c r="I73" s="76"/>
      <c r="J73" s="77"/>
      <c r="K73" s="81" t="s">
        <v>313</v>
      </c>
      <c r="L73" s="96"/>
      <c r="M73" s="23"/>
      <c r="N73" s="23"/>
    </row>
    <row r="74" spans="1:14" ht="18" customHeight="1">
      <c r="A74" s="95"/>
      <c r="B74" s="102"/>
      <c r="C74" s="105"/>
      <c r="D74" s="106"/>
      <c r="E74" s="85" t="s">
        <v>307</v>
      </c>
      <c r="F74" s="86"/>
      <c r="G74" s="85" t="s">
        <v>308</v>
      </c>
      <c r="H74" s="86"/>
      <c r="I74" s="85" t="s">
        <v>309</v>
      </c>
      <c r="J74" s="86"/>
      <c r="K74" s="97"/>
      <c r="L74" s="98"/>
      <c r="M74" s="23"/>
      <c r="N74" s="23"/>
    </row>
    <row r="75" spans="1:14" ht="18" customHeight="1">
      <c r="A75" s="51"/>
      <c r="B75" s="31"/>
      <c r="C75" s="31" t="s">
        <v>1</v>
      </c>
      <c r="D75" s="31" t="s">
        <v>2</v>
      </c>
      <c r="E75" s="32" t="s">
        <v>1</v>
      </c>
      <c r="F75" s="32" t="s">
        <v>2</v>
      </c>
      <c r="G75" s="32" t="s">
        <v>1</v>
      </c>
      <c r="H75" s="32" t="s">
        <v>2</v>
      </c>
      <c r="I75" s="32" t="s">
        <v>1</v>
      </c>
      <c r="J75" s="32" t="s">
        <v>2</v>
      </c>
      <c r="K75" s="32" t="s">
        <v>1</v>
      </c>
      <c r="L75" s="32" t="s">
        <v>2</v>
      </c>
      <c r="M75" s="23"/>
      <c r="N75" s="23"/>
    </row>
    <row r="76" spans="1:14" ht="18" customHeight="1">
      <c r="A76" s="49" t="s">
        <v>244</v>
      </c>
      <c r="B76" s="33" t="s">
        <v>176</v>
      </c>
      <c r="C76" s="33">
        <v>150</v>
      </c>
      <c r="D76" s="33">
        <v>200</v>
      </c>
      <c r="E76" s="34">
        <v>8.7</v>
      </c>
      <c r="F76" s="34">
        <v>11.6</v>
      </c>
      <c r="G76" s="34">
        <v>2.36</v>
      </c>
      <c r="H76" s="34">
        <v>3.15</v>
      </c>
      <c r="I76" s="34">
        <v>28.01</v>
      </c>
      <c r="J76" s="34">
        <v>37.35</v>
      </c>
      <c r="K76" s="34">
        <v>158.25</v>
      </c>
      <c r="L76" s="34">
        <v>211</v>
      </c>
      <c r="M76" s="23"/>
      <c r="N76" s="23"/>
    </row>
    <row r="77" spans="1:14" ht="17.25" customHeight="1">
      <c r="A77" s="49" t="s">
        <v>38</v>
      </c>
      <c r="B77" s="33" t="s">
        <v>99</v>
      </c>
      <c r="C77" s="33">
        <v>15</v>
      </c>
      <c r="D77" s="33">
        <v>15</v>
      </c>
      <c r="E77" s="34">
        <v>0.27</v>
      </c>
      <c r="F77" s="34">
        <v>0.27</v>
      </c>
      <c r="G77" s="34">
        <v>2.88</v>
      </c>
      <c r="H77" s="34">
        <v>2.88</v>
      </c>
      <c r="I77" s="34">
        <v>0.8</v>
      </c>
      <c r="J77" s="34">
        <v>0.8</v>
      </c>
      <c r="K77" s="34">
        <v>30.14</v>
      </c>
      <c r="L77" s="34">
        <v>30.14</v>
      </c>
      <c r="M77" s="23"/>
      <c r="N77" s="23"/>
    </row>
    <row r="78" spans="1:14" ht="31.5" customHeight="1">
      <c r="A78" s="49" t="s">
        <v>262</v>
      </c>
      <c r="B78" s="33" t="s">
        <v>102</v>
      </c>
      <c r="C78" s="33">
        <v>200</v>
      </c>
      <c r="D78" s="33">
        <v>200</v>
      </c>
      <c r="E78" s="34"/>
      <c r="F78" s="34"/>
      <c r="G78" s="34"/>
      <c r="H78" s="34"/>
      <c r="I78" s="34">
        <v>9.98</v>
      </c>
      <c r="J78" s="34">
        <v>9.98</v>
      </c>
      <c r="K78" s="34">
        <v>39.5</v>
      </c>
      <c r="L78" s="34">
        <v>39.5</v>
      </c>
      <c r="M78" s="23"/>
      <c r="N78" s="23"/>
    </row>
    <row r="79" spans="1:14" ht="23.25" customHeight="1">
      <c r="A79" s="45" t="s">
        <v>35</v>
      </c>
      <c r="B79" s="45"/>
      <c r="C79" s="45"/>
      <c r="D79" s="45"/>
      <c r="E79" s="32">
        <f aca="true" t="shared" si="8" ref="E79:L79">SUM(E76:E78)</f>
        <v>8.969999999999999</v>
      </c>
      <c r="F79" s="32">
        <f t="shared" si="8"/>
        <v>11.87</v>
      </c>
      <c r="G79" s="32">
        <f t="shared" si="8"/>
        <v>5.24</v>
      </c>
      <c r="H79" s="32">
        <f t="shared" si="8"/>
        <v>6.029999999999999</v>
      </c>
      <c r="I79" s="32">
        <f t="shared" si="8"/>
        <v>38.790000000000006</v>
      </c>
      <c r="J79" s="32">
        <f>SUM(J75:J78)</f>
        <v>48.129999999999995</v>
      </c>
      <c r="K79" s="32">
        <f t="shared" si="8"/>
        <v>227.89</v>
      </c>
      <c r="L79" s="32">
        <f t="shared" si="8"/>
        <v>280.64</v>
      </c>
      <c r="M79" s="23"/>
      <c r="N79" s="23"/>
    </row>
    <row r="80" spans="1:14" ht="35.25" customHeight="1">
      <c r="A80" s="68" t="s">
        <v>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23"/>
      <c r="N80" s="23"/>
    </row>
    <row r="81" spans="1:14" ht="18" customHeight="1">
      <c r="A81" s="49" t="s">
        <v>74</v>
      </c>
      <c r="B81" s="33"/>
      <c r="C81" s="33">
        <v>100</v>
      </c>
      <c r="D81" s="33">
        <v>100</v>
      </c>
      <c r="E81" s="34">
        <v>0.76</v>
      </c>
      <c r="F81" s="34">
        <v>0.76</v>
      </c>
      <c r="G81" s="34">
        <v>0.3</v>
      </c>
      <c r="H81" s="34">
        <v>0.3</v>
      </c>
      <c r="I81" s="34">
        <v>13.94</v>
      </c>
      <c r="J81" s="34">
        <v>13.94</v>
      </c>
      <c r="K81" s="34">
        <v>56</v>
      </c>
      <c r="L81" s="34">
        <v>56</v>
      </c>
      <c r="M81" s="23"/>
      <c r="N81" s="23"/>
    </row>
    <row r="82" spans="1:14" ht="39.75" customHeight="1">
      <c r="A82" s="67" t="s">
        <v>314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23"/>
      <c r="N82" s="23"/>
    </row>
    <row r="83" spans="1:14" ht="30.75" customHeight="1">
      <c r="A83" s="49" t="s">
        <v>23</v>
      </c>
      <c r="B83" s="33" t="s">
        <v>132</v>
      </c>
      <c r="C83" s="33">
        <v>150</v>
      </c>
      <c r="D83" s="33">
        <v>200</v>
      </c>
      <c r="E83" s="34">
        <v>3.63</v>
      </c>
      <c r="F83" s="34">
        <v>4.83</v>
      </c>
      <c r="G83" s="34">
        <v>3.33</v>
      </c>
      <c r="H83" s="34">
        <v>4.43</v>
      </c>
      <c r="I83" s="34">
        <v>14.19</v>
      </c>
      <c r="J83" s="34">
        <v>18.93</v>
      </c>
      <c r="K83" s="34">
        <v>93.47</v>
      </c>
      <c r="L83" s="34">
        <v>124.62</v>
      </c>
      <c r="M83" s="23"/>
      <c r="N83" s="23"/>
    </row>
    <row r="84" spans="1:14" ht="27.75" customHeight="1">
      <c r="A84" s="49" t="s">
        <v>281</v>
      </c>
      <c r="B84" s="33" t="s">
        <v>119</v>
      </c>
      <c r="C84" s="33">
        <v>40</v>
      </c>
      <c r="D84" s="33">
        <v>40</v>
      </c>
      <c r="E84" s="34">
        <v>2.96</v>
      </c>
      <c r="F84" s="34">
        <v>2.96</v>
      </c>
      <c r="G84" s="34">
        <v>0.64</v>
      </c>
      <c r="H84" s="34">
        <v>0.64</v>
      </c>
      <c r="I84" s="34">
        <v>17.06</v>
      </c>
      <c r="J84" s="34">
        <v>17.06</v>
      </c>
      <c r="K84" s="34">
        <v>86.08</v>
      </c>
      <c r="L84" s="34">
        <v>86.08</v>
      </c>
      <c r="M84" s="23"/>
      <c r="N84" s="23"/>
    </row>
    <row r="85" spans="1:14" ht="18" customHeight="1">
      <c r="A85" s="49" t="s">
        <v>198</v>
      </c>
      <c r="B85" s="33" t="s">
        <v>97</v>
      </c>
      <c r="C85" s="33" t="s">
        <v>77</v>
      </c>
      <c r="D85" s="33" t="s">
        <v>42</v>
      </c>
      <c r="E85" s="34">
        <v>14.98</v>
      </c>
      <c r="F85" s="34">
        <v>17.98</v>
      </c>
      <c r="G85" s="34">
        <v>12.27</v>
      </c>
      <c r="H85" s="34">
        <v>14.72</v>
      </c>
      <c r="I85" s="34">
        <v>5.56</v>
      </c>
      <c r="J85" s="34">
        <v>6.67</v>
      </c>
      <c r="K85" s="34">
        <v>190.33</v>
      </c>
      <c r="L85" s="34">
        <v>228.39</v>
      </c>
      <c r="M85" s="23"/>
      <c r="N85" s="23"/>
    </row>
    <row r="86" spans="1:14" ht="28.5" customHeight="1">
      <c r="A86" s="49" t="s">
        <v>289</v>
      </c>
      <c r="B86" s="33" t="s">
        <v>290</v>
      </c>
      <c r="C86" s="33">
        <v>40</v>
      </c>
      <c r="D86" s="33">
        <v>50</v>
      </c>
      <c r="E86" s="34">
        <v>2.11</v>
      </c>
      <c r="F86" s="34">
        <v>2.64</v>
      </c>
      <c r="G86" s="34">
        <v>1.77</v>
      </c>
      <c r="H86" s="34">
        <v>2.21</v>
      </c>
      <c r="I86" s="34">
        <v>8.13</v>
      </c>
      <c r="J86" s="34">
        <v>10.17</v>
      </c>
      <c r="K86" s="34">
        <v>59.5</v>
      </c>
      <c r="L86" s="34">
        <v>74.38</v>
      </c>
      <c r="M86" s="23"/>
      <c r="N86" s="23"/>
    </row>
    <row r="87" spans="1:14" ht="26.25" customHeight="1">
      <c r="A87" s="49" t="s">
        <v>303</v>
      </c>
      <c r="B87" s="33" t="s">
        <v>111</v>
      </c>
      <c r="C87" s="33">
        <v>40</v>
      </c>
      <c r="D87" s="33">
        <v>50</v>
      </c>
      <c r="E87" s="34">
        <v>0.49</v>
      </c>
      <c r="F87" s="34">
        <v>0.61</v>
      </c>
      <c r="G87" s="34">
        <v>3.86</v>
      </c>
      <c r="H87" s="34">
        <v>4.82</v>
      </c>
      <c r="I87" s="34">
        <v>1.48</v>
      </c>
      <c r="J87" s="34">
        <v>1.86</v>
      </c>
      <c r="K87" s="34">
        <v>39.74</v>
      </c>
      <c r="L87" s="34">
        <v>49.68</v>
      </c>
      <c r="M87" s="23"/>
      <c r="N87" s="23"/>
    </row>
    <row r="88" spans="1:14" ht="17.25" customHeight="1">
      <c r="A88" s="44" t="s">
        <v>35</v>
      </c>
      <c r="B88" s="31"/>
      <c r="C88" s="31"/>
      <c r="D88" s="31"/>
      <c r="E88" s="32">
        <f aca="true" t="shared" si="9" ref="E88:L88">SUM(E81:E87)</f>
        <v>24.929999999999996</v>
      </c>
      <c r="F88" s="32">
        <f t="shared" si="9"/>
        <v>29.78</v>
      </c>
      <c r="G88" s="32">
        <f t="shared" si="9"/>
        <v>22.169999999999998</v>
      </c>
      <c r="H88" s="32">
        <f t="shared" si="9"/>
        <v>27.12</v>
      </c>
      <c r="I88" s="32">
        <f t="shared" si="9"/>
        <v>60.36</v>
      </c>
      <c r="J88" s="32">
        <f t="shared" si="9"/>
        <v>68.63</v>
      </c>
      <c r="K88" s="32">
        <f t="shared" si="9"/>
        <v>525.12</v>
      </c>
      <c r="L88" s="32">
        <f t="shared" si="9"/>
        <v>619.15</v>
      </c>
      <c r="M88" s="23"/>
      <c r="N88" s="23"/>
    </row>
    <row r="89" spans="1:14" ht="40.5" customHeight="1">
      <c r="A89" s="67" t="s">
        <v>315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23"/>
      <c r="N89" s="23"/>
    </row>
    <row r="90" spans="1:14" ht="27.75" customHeight="1">
      <c r="A90" s="49" t="s">
        <v>304</v>
      </c>
      <c r="B90" s="33" t="s">
        <v>83</v>
      </c>
      <c r="C90" s="33">
        <f>D90/3*2</f>
        <v>100</v>
      </c>
      <c r="D90" s="33">
        <v>150</v>
      </c>
      <c r="E90" s="34">
        <v>17.11</v>
      </c>
      <c r="F90" s="34">
        <v>25.67</v>
      </c>
      <c r="G90" s="34">
        <v>14.05</v>
      </c>
      <c r="H90" s="34">
        <v>21.08</v>
      </c>
      <c r="I90" s="34">
        <v>19.63</v>
      </c>
      <c r="J90" s="34">
        <v>29.45</v>
      </c>
      <c r="K90" s="34">
        <v>306.29</v>
      </c>
      <c r="L90" s="34">
        <v>408.39</v>
      </c>
      <c r="M90" s="23"/>
      <c r="N90" s="23"/>
    </row>
    <row r="91" spans="1:14" ht="24" customHeight="1">
      <c r="A91" s="49" t="s">
        <v>15</v>
      </c>
      <c r="B91" s="33" t="s">
        <v>106</v>
      </c>
      <c r="C91" s="33">
        <v>20</v>
      </c>
      <c r="D91" s="33">
        <v>20</v>
      </c>
      <c r="E91" s="34">
        <v>0.06</v>
      </c>
      <c r="F91" s="34">
        <v>0.06</v>
      </c>
      <c r="G91" s="34"/>
      <c r="H91" s="34"/>
      <c r="I91" s="34">
        <v>14.18</v>
      </c>
      <c r="J91" s="34">
        <v>14.18</v>
      </c>
      <c r="K91" s="34">
        <v>54.2</v>
      </c>
      <c r="L91" s="34">
        <v>54.2</v>
      </c>
      <c r="M91" s="23"/>
      <c r="N91" s="23"/>
    </row>
    <row r="92" spans="1:14" ht="22.5" customHeight="1">
      <c r="A92" s="49" t="s">
        <v>220</v>
      </c>
      <c r="B92" s="33" t="s">
        <v>102</v>
      </c>
      <c r="C92" s="33">
        <v>150</v>
      </c>
      <c r="D92" s="33">
        <v>150</v>
      </c>
      <c r="E92" s="34"/>
      <c r="F92" s="34"/>
      <c r="G92" s="34"/>
      <c r="H92" s="34"/>
      <c r="I92" s="34">
        <v>7.49</v>
      </c>
      <c r="J92" s="34">
        <v>7.49</v>
      </c>
      <c r="K92" s="34">
        <v>29.63</v>
      </c>
      <c r="L92" s="34">
        <v>29.63</v>
      </c>
      <c r="M92" s="23"/>
      <c r="N92" s="23"/>
    </row>
    <row r="93" spans="1:14" ht="24" customHeight="1">
      <c r="A93" s="44" t="s">
        <v>35</v>
      </c>
      <c r="B93" s="31"/>
      <c r="C93" s="31"/>
      <c r="D93" s="31"/>
      <c r="E93" s="32">
        <f>SUM(E90:E92)</f>
        <v>17.169999999999998</v>
      </c>
      <c r="F93" s="32">
        <f aca="true" t="shared" si="10" ref="F93:L93">SUM(F90:F92)</f>
        <v>25.73</v>
      </c>
      <c r="G93" s="32">
        <f t="shared" si="10"/>
        <v>14.05</v>
      </c>
      <c r="H93" s="32">
        <f t="shared" si="10"/>
        <v>21.08</v>
      </c>
      <c r="I93" s="32">
        <f t="shared" si="10"/>
        <v>41.300000000000004</v>
      </c>
      <c r="J93" s="32">
        <f t="shared" si="10"/>
        <v>51.12</v>
      </c>
      <c r="K93" s="32">
        <f t="shared" si="10"/>
        <v>390.12</v>
      </c>
      <c r="L93" s="32">
        <f t="shared" si="10"/>
        <v>492.21999999999997</v>
      </c>
      <c r="M93" s="23"/>
      <c r="N93" s="23"/>
    </row>
    <row r="94" spans="1:14" ht="24" customHeight="1">
      <c r="A94" s="51" t="s">
        <v>316</v>
      </c>
      <c r="B94" s="31"/>
      <c r="C94" s="31"/>
      <c r="D94" s="31"/>
      <c r="E94" s="32">
        <f aca="true" t="shared" si="11" ref="E94:L94">E79+E88+E93</f>
        <v>51.06999999999999</v>
      </c>
      <c r="F94" s="32">
        <f t="shared" si="11"/>
        <v>67.38</v>
      </c>
      <c r="G94" s="32">
        <f t="shared" si="11"/>
        <v>41.459999999999994</v>
      </c>
      <c r="H94" s="32">
        <f t="shared" si="11"/>
        <v>54.23</v>
      </c>
      <c r="I94" s="32">
        <f t="shared" si="11"/>
        <v>140.45000000000002</v>
      </c>
      <c r="J94" s="32">
        <f t="shared" si="11"/>
        <v>167.88</v>
      </c>
      <c r="K94" s="32">
        <f t="shared" si="11"/>
        <v>1143.13</v>
      </c>
      <c r="L94" s="32">
        <f t="shared" si="11"/>
        <v>1392.01</v>
      </c>
      <c r="M94" s="23"/>
      <c r="N94" s="23"/>
    </row>
    <row r="95" spans="1:14" ht="18" customHeight="1">
      <c r="A95" s="28"/>
      <c r="B95" s="23"/>
      <c r="C95" s="23"/>
      <c r="D95" s="23"/>
      <c r="E95" s="29"/>
      <c r="F95" s="29"/>
      <c r="G95" s="29"/>
      <c r="H95" s="29"/>
      <c r="I95" s="29"/>
      <c r="J95" s="29"/>
      <c r="K95" s="29"/>
      <c r="L95" s="29"/>
      <c r="M95" s="23"/>
      <c r="N95" s="23"/>
    </row>
    <row r="96" spans="1:14" ht="36.75" customHeight="1">
      <c r="A96" s="28"/>
      <c r="B96" s="23"/>
      <c r="C96" s="23"/>
      <c r="D96" s="23"/>
      <c r="E96" s="29"/>
      <c r="F96" s="29"/>
      <c r="G96" s="29"/>
      <c r="H96" s="29"/>
      <c r="I96" s="29"/>
      <c r="J96" s="29"/>
      <c r="K96" s="29"/>
      <c r="L96" s="29"/>
      <c r="M96" s="23"/>
      <c r="N96" s="23"/>
    </row>
    <row r="97" spans="1:14" ht="18" customHeight="1">
      <c r="A97" s="28"/>
      <c r="B97" s="23"/>
      <c r="C97" s="23"/>
      <c r="D97" s="23"/>
      <c r="E97" s="29"/>
      <c r="F97" s="29"/>
      <c r="G97" s="29"/>
      <c r="H97" s="29"/>
      <c r="I97" s="29"/>
      <c r="J97" s="29"/>
      <c r="K97" s="29"/>
      <c r="L97" s="29"/>
      <c r="M97" s="23"/>
      <c r="N97" s="23"/>
    </row>
    <row r="98" spans="1:14" ht="29.25" customHeight="1">
      <c r="A98" s="28"/>
      <c r="B98" s="23"/>
      <c r="C98" s="23"/>
      <c r="D98" s="23"/>
      <c r="E98" s="29"/>
      <c r="F98" s="29"/>
      <c r="G98" s="29"/>
      <c r="H98" s="29"/>
      <c r="I98" s="29"/>
      <c r="J98" s="29"/>
      <c r="K98" s="29"/>
      <c r="L98" s="29"/>
      <c r="M98" s="23"/>
      <c r="N98" s="23"/>
    </row>
    <row r="99" spans="1:14" ht="18" customHeight="1">
      <c r="A99" s="28"/>
      <c r="B99" s="23"/>
      <c r="C99" s="23"/>
      <c r="D99" s="23"/>
      <c r="E99" s="29"/>
      <c r="F99" s="29"/>
      <c r="G99" s="29"/>
      <c r="H99" s="29"/>
      <c r="I99" s="29"/>
      <c r="J99" s="29"/>
      <c r="K99" s="29"/>
      <c r="L99" s="29"/>
      <c r="M99" s="23"/>
      <c r="N99" s="23"/>
    </row>
    <row r="100" spans="1:14" ht="18" customHeight="1">
      <c r="A100" s="28"/>
      <c r="B100" s="23"/>
      <c r="C100" s="23"/>
      <c r="D100" s="23"/>
      <c r="E100" s="29"/>
      <c r="F100" s="29"/>
      <c r="G100" s="29"/>
      <c r="H100" s="29"/>
      <c r="I100" s="29"/>
      <c r="J100" s="29"/>
      <c r="K100" s="29"/>
      <c r="L100" s="29"/>
      <c r="M100" s="23"/>
      <c r="N100" s="23"/>
    </row>
    <row r="101" spans="1:14" ht="18" customHeight="1">
      <c r="A101" s="28"/>
      <c r="B101" s="23"/>
      <c r="C101" s="23"/>
      <c r="D101" s="23"/>
      <c r="E101" s="29"/>
      <c r="F101" s="29"/>
      <c r="G101" s="29"/>
      <c r="H101" s="29"/>
      <c r="I101" s="29"/>
      <c r="J101" s="29"/>
      <c r="K101" s="29"/>
      <c r="L101" s="29"/>
      <c r="M101" s="23"/>
      <c r="N101" s="23"/>
    </row>
    <row r="102" spans="1:14" ht="18" customHeight="1">
      <c r="A102" s="30" t="s">
        <v>57</v>
      </c>
      <c r="B102" s="23"/>
      <c r="C102" s="23"/>
      <c r="D102" s="23"/>
      <c r="E102" s="29"/>
      <c r="F102" s="29"/>
      <c r="G102" s="29"/>
      <c r="H102" s="29"/>
      <c r="I102" s="29"/>
      <c r="J102" s="29"/>
      <c r="K102" s="29"/>
      <c r="L102" s="29"/>
      <c r="M102" s="23"/>
      <c r="N102" s="23"/>
    </row>
    <row r="103" spans="1:14" ht="18" customHeight="1">
      <c r="A103" s="64" t="s">
        <v>7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23"/>
      <c r="N103" s="23"/>
    </row>
    <row r="104" spans="1:14" ht="27.75" customHeight="1">
      <c r="A104" s="93" t="s">
        <v>311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23"/>
      <c r="N104" s="23"/>
    </row>
    <row r="105" spans="1:14" ht="18" customHeight="1">
      <c r="A105" s="94" t="s">
        <v>305</v>
      </c>
      <c r="B105" s="70" t="s">
        <v>3</v>
      </c>
      <c r="C105" s="103" t="s">
        <v>306</v>
      </c>
      <c r="D105" s="104"/>
      <c r="E105" s="75" t="s">
        <v>312</v>
      </c>
      <c r="F105" s="76"/>
      <c r="G105" s="76"/>
      <c r="H105" s="76"/>
      <c r="I105" s="76"/>
      <c r="J105" s="77"/>
      <c r="K105" s="81" t="s">
        <v>313</v>
      </c>
      <c r="L105" s="96"/>
      <c r="M105" s="23"/>
      <c r="N105" s="23"/>
    </row>
    <row r="106" spans="1:14" ht="18" customHeight="1">
      <c r="A106" s="95"/>
      <c r="B106" s="102"/>
      <c r="C106" s="105"/>
      <c r="D106" s="106"/>
      <c r="E106" s="85" t="s">
        <v>307</v>
      </c>
      <c r="F106" s="86"/>
      <c r="G106" s="85" t="s">
        <v>308</v>
      </c>
      <c r="H106" s="86"/>
      <c r="I106" s="85" t="s">
        <v>309</v>
      </c>
      <c r="J106" s="86"/>
      <c r="K106" s="97"/>
      <c r="L106" s="98"/>
      <c r="M106" s="23"/>
      <c r="N106" s="23"/>
    </row>
    <row r="107" spans="1:14" ht="18" customHeight="1">
      <c r="A107" s="51"/>
      <c r="B107" s="31"/>
      <c r="C107" s="31" t="s">
        <v>1</v>
      </c>
      <c r="D107" s="31" t="s">
        <v>2</v>
      </c>
      <c r="E107" s="32" t="s">
        <v>1</v>
      </c>
      <c r="F107" s="32" t="s">
        <v>2</v>
      </c>
      <c r="G107" s="32" t="s">
        <v>1</v>
      </c>
      <c r="H107" s="32" t="s">
        <v>2</v>
      </c>
      <c r="I107" s="32" t="s">
        <v>1</v>
      </c>
      <c r="J107" s="32" t="s">
        <v>2</v>
      </c>
      <c r="K107" s="32" t="s">
        <v>1</v>
      </c>
      <c r="L107" s="32" t="s">
        <v>2</v>
      </c>
      <c r="M107" s="23"/>
      <c r="N107" s="23"/>
    </row>
    <row r="108" spans="1:14" ht="18" customHeight="1">
      <c r="A108" s="18" t="s">
        <v>226</v>
      </c>
      <c r="B108" s="33" t="s">
        <v>227</v>
      </c>
      <c r="C108" s="33">
        <v>150</v>
      </c>
      <c r="D108" s="33">
        <v>200</v>
      </c>
      <c r="E108" s="41">
        <v>6.47</v>
      </c>
      <c r="F108" s="41">
        <v>8.63</v>
      </c>
      <c r="G108" s="41">
        <v>5.17</v>
      </c>
      <c r="H108" s="41">
        <v>6.89</v>
      </c>
      <c r="I108" s="41">
        <v>27.93</v>
      </c>
      <c r="J108" s="41">
        <v>37.24</v>
      </c>
      <c r="K108" s="41">
        <v>184.08</v>
      </c>
      <c r="L108" s="41">
        <v>245.44</v>
      </c>
      <c r="M108" s="23"/>
      <c r="N108" s="23"/>
    </row>
    <row r="109" spans="1:14" ht="18" customHeight="1">
      <c r="A109" s="49" t="s">
        <v>245</v>
      </c>
      <c r="B109" s="33"/>
      <c r="C109" s="33">
        <v>200</v>
      </c>
      <c r="D109" s="33">
        <v>200</v>
      </c>
      <c r="E109" s="34">
        <v>6.8</v>
      </c>
      <c r="F109" s="34">
        <v>6.8</v>
      </c>
      <c r="G109" s="34">
        <v>5</v>
      </c>
      <c r="H109" s="34">
        <v>5</v>
      </c>
      <c r="I109" s="34">
        <v>9.8</v>
      </c>
      <c r="J109" s="34">
        <v>9.8</v>
      </c>
      <c r="K109" s="34">
        <v>112</v>
      </c>
      <c r="L109" s="34">
        <v>112</v>
      </c>
      <c r="M109" s="23"/>
      <c r="N109" s="23"/>
    </row>
    <row r="110" spans="1:14" ht="29.25" customHeight="1">
      <c r="A110" s="37" t="s">
        <v>35</v>
      </c>
      <c r="B110" s="31"/>
      <c r="C110" s="31"/>
      <c r="D110" s="31"/>
      <c r="E110" s="32">
        <f aca="true" t="shared" si="12" ref="E110:L110">SUM(E108:E109)</f>
        <v>13.27</v>
      </c>
      <c r="F110" s="32">
        <f t="shared" si="12"/>
        <v>15.43</v>
      </c>
      <c r="G110" s="32">
        <f t="shared" si="12"/>
        <v>10.17</v>
      </c>
      <c r="H110" s="32">
        <f t="shared" si="12"/>
        <v>11.89</v>
      </c>
      <c r="I110" s="32">
        <f t="shared" si="12"/>
        <v>37.730000000000004</v>
      </c>
      <c r="J110" s="32">
        <f t="shared" si="12"/>
        <v>47.040000000000006</v>
      </c>
      <c r="K110" s="32">
        <f t="shared" si="12"/>
        <v>296.08000000000004</v>
      </c>
      <c r="L110" s="32">
        <f t="shared" si="12"/>
        <v>357.44</v>
      </c>
      <c r="M110" s="23"/>
      <c r="N110" s="23"/>
    </row>
    <row r="111" spans="1:14" ht="31.5" customHeight="1">
      <c r="A111" s="68" t="s">
        <v>4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23"/>
      <c r="N111" s="23"/>
    </row>
    <row r="112" spans="1:14" ht="23.25" customHeight="1">
      <c r="A112" s="49" t="s">
        <v>74</v>
      </c>
      <c r="B112" s="33"/>
      <c r="C112" s="33">
        <v>100</v>
      </c>
      <c r="D112" s="33">
        <v>100</v>
      </c>
      <c r="E112" s="34">
        <v>0.76</v>
      </c>
      <c r="F112" s="34">
        <v>0.76</v>
      </c>
      <c r="G112" s="34">
        <v>0.3</v>
      </c>
      <c r="H112" s="34">
        <v>0.3</v>
      </c>
      <c r="I112" s="34">
        <v>13.94</v>
      </c>
      <c r="J112" s="34">
        <v>13.94</v>
      </c>
      <c r="K112" s="34">
        <v>56</v>
      </c>
      <c r="L112" s="34">
        <v>56</v>
      </c>
      <c r="M112" s="23"/>
      <c r="N112" s="23"/>
    </row>
    <row r="113" spans="1:14" ht="29.25" customHeight="1">
      <c r="A113" s="72" t="s">
        <v>314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23"/>
      <c r="N113" s="23"/>
    </row>
    <row r="114" spans="1:14" ht="21.75" customHeight="1">
      <c r="A114" s="49" t="s">
        <v>105</v>
      </c>
      <c r="B114" s="33" t="s">
        <v>104</v>
      </c>
      <c r="C114" s="33">
        <v>150</v>
      </c>
      <c r="D114" s="33">
        <v>150</v>
      </c>
      <c r="E114" s="34">
        <v>0.17</v>
      </c>
      <c r="F114" s="34">
        <v>0.17</v>
      </c>
      <c r="G114" s="34">
        <v>0.15</v>
      </c>
      <c r="H114" s="34">
        <v>0.15</v>
      </c>
      <c r="I114" s="34">
        <v>15.82</v>
      </c>
      <c r="J114" s="34">
        <v>15.82</v>
      </c>
      <c r="K114" s="34">
        <v>62.66</v>
      </c>
      <c r="L114" s="34">
        <v>62.66</v>
      </c>
      <c r="M114" s="23"/>
      <c r="N114" s="23"/>
    </row>
    <row r="115" spans="1:14" ht="27" customHeight="1">
      <c r="A115" s="49" t="s">
        <v>280</v>
      </c>
      <c r="B115" s="33" t="s">
        <v>131</v>
      </c>
      <c r="C115" s="33">
        <v>150</v>
      </c>
      <c r="D115" s="33">
        <v>200</v>
      </c>
      <c r="E115" s="34">
        <v>2.69</v>
      </c>
      <c r="F115" s="34">
        <v>3.59</v>
      </c>
      <c r="G115" s="34">
        <v>4.32</v>
      </c>
      <c r="H115" s="34">
        <v>5.77</v>
      </c>
      <c r="I115" s="34">
        <v>14.48</v>
      </c>
      <c r="J115" s="34">
        <v>19.32</v>
      </c>
      <c r="K115" s="34">
        <v>100.42</v>
      </c>
      <c r="L115" s="34">
        <v>133.89</v>
      </c>
      <c r="M115" s="23"/>
      <c r="N115" s="23"/>
    </row>
    <row r="116" spans="1:14" ht="23.25" customHeight="1">
      <c r="A116" s="49" t="s">
        <v>281</v>
      </c>
      <c r="B116" s="33" t="s">
        <v>119</v>
      </c>
      <c r="C116" s="33">
        <v>40</v>
      </c>
      <c r="D116" s="33">
        <v>40</v>
      </c>
      <c r="E116" s="34">
        <v>2.96</v>
      </c>
      <c r="F116" s="34">
        <v>2.96</v>
      </c>
      <c r="G116" s="34">
        <v>0.64</v>
      </c>
      <c r="H116" s="34">
        <v>0.64</v>
      </c>
      <c r="I116" s="34">
        <v>17.06</v>
      </c>
      <c r="J116" s="34">
        <v>17.06</v>
      </c>
      <c r="K116" s="34">
        <v>86.08</v>
      </c>
      <c r="L116" s="34">
        <v>86.08</v>
      </c>
      <c r="M116" s="23"/>
      <c r="N116" s="23"/>
    </row>
    <row r="117" spans="1:14" ht="18" customHeight="1">
      <c r="A117" s="18" t="s">
        <v>200</v>
      </c>
      <c r="B117" s="33" t="s">
        <v>199</v>
      </c>
      <c r="C117" s="33">
        <v>60</v>
      </c>
      <c r="D117" s="33">
        <v>80</v>
      </c>
      <c r="E117" s="38">
        <v>14.71</v>
      </c>
      <c r="F117" s="38">
        <v>19.62</v>
      </c>
      <c r="G117" s="38">
        <v>6.43</v>
      </c>
      <c r="H117" s="38">
        <v>8.57</v>
      </c>
      <c r="I117" s="38">
        <v>4.3</v>
      </c>
      <c r="J117" s="38">
        <v>5.73</v>
      </c>
      <c r="K117" s="38">
        <v>133.42</v>
      </c>
      <c r="L117" s="38">
        <v>177.9</v>
      </c>
      <c r="M117" s="23"/>
      <c r="N117" s="23"/>
    </row>
    <row r="118" spans="1:14" ht="18" customHeight="1">
      <c r="A118" s="54" t="s">
        <v>10</v>
      </c>
      <c r="B118" s="39" t="s">
        <v>123</v>
      </c>
      <c r="C118" s="39">
        <v>40</v>
      </c>
      <c r="D118" s="39">
        <v>50</v>
      </c>
      <c r="E118" s="40">
        <v>0.9</v>
      </c>
      <c r="F118" s="40">
        <v>1.13</v>
      </c>
      <c r="G118" s="40">
        <v>1.52</v>
      </c>
      <c r="H118" s="40">
        <v>1.89</v>
      </c>
      <c r="I118" s="40">
        <v>6.48</v>
      </c>
      <c r="J118" s="40">
        <v>8.09</v>
      </c>
      <c r="K118" s="40">
        <v>42.7</v>
      </c>
      <c r="L118" s="40">
        <v>53.38</v>
      </c>
      <c r="M118" s="23"/>
      <c r="N118" s="23"/>
    </row>
    <row r="119" spans="1:14" ht="27.75" customHeight="1">
      <c r="A119" s="49" t="s">
        <v>144</v>
      </c>
      <c r="B119" s="33" t="s">
        <v>168</v>
      </c>
      <c r="C119" s="33">
        <v>40</v>
      </c>
      <c r="D119" s="33">
        <v>50</v>
      </c>
      <c r="E119" s="34">
        <v>1.37</v>
      </c>
      <c r="F119" s="34">
        <v>1.71</v>
      </c>
      <c r="G119" s="34">
        <v>3.46</v>
      </c>
      <c r="H119" s="34">
        <v>4.33</v>
      </c>
      <c r="I119" s="34">
        <v>3.87</v>
      </c>
      <c r="J119" s="34">
        <v>4.84</v>
      </c>
      <c r="K119" s="34">
        <v>47.04</v>
      </c>
      <c r="L119" s="34">
        <v>58.8</v>
      </c>
      <c r="M119" s="23"/>
      <c r="N119" s="23"/>
    </row>
    <row r="120" spans="1:14" ht="18" customHeight="1">
      <c r="A120" s="45" t="s">
        <v>35</v>
      </c>
      <c r="B120" s="31"/>
      <c r="C120" s="31"/>
      <c r="D120" s="31"/>
      <c r="E120" s="32">
        <f>SUM(E112:E119)</f>
        <v>23.56</v>
      </c>
      <c r="F120" s="32">
        <f aca="true" t="shared" si="13" ref="F120:L120">SUM(F112:F119)</f>
        <v>29.94</v>
      </c>
      <c r="G120" s="32">
        <f t="shared" si="13"/>
        <v>16.82</v>
      </c>
      <c r="H120" s="32">
        <f t="shared" si="13"/>
        <v>21.65</v>
      </c>
      <c r="I120" s="32">
        <f t="shared" si="13"/>
        <v>75.95</v>
      </c>
      <c r="J120" s="32">
        <f t="shared" si="13"/>
        <v>84.80000000000001</v>
      </c>
      <c r="K120" s="32">
        <f t="shared" si="13"/>
        <v>528.3199999999999</v>
      </c>
      <c r="L120" s="32">
        <f t="shared" si="13"/>
        <v>628.7099999999999</v>
      </c>
      <c r="M120" s="23"/>
      <c r="N120" s="23"/>
    </row>
    <row r="121" spans="1:14" ht="39" customHeight="1">
      <c r="A121" s="67" t="s">
        <v>315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23"/>
      <c r="N121" s="23"/>
    </row>
    <row r="122" spans="1:14" ht="18" customHeight="1">
      <c r="A122" s="49" t="s">
        <v>237</v>
      </c>
      <c r="B122" s="33" t="s">
        <v>238</v>
      </c>
      <c r="C122" s="42" t="s">
        <v>239</v>
      </c>
      <c r="D122" s="33">
        <v>100</v>
      </c>
      <c r="E122" s="34">
        <v>11.72</v>
      </c>
      <c r="F122" s="34">
        <v>14.65</v>
      </c>
      <c r="G122" s="34">
        <v>15.12</v>
      </c>
      <c r="H122" s="34">
        <v>18.9</v>
      </c>
      <c r="I122" s="34">
        <v>4.4</v>
      </c>
      <c r="J122" s="34">
        <v>5.5</v>
      </c>
      <c r="K122" s="34">
        <v>200.35</v>
      </c>
      <c r="L122" s="34">
        <v>250.44</v>
      </c>
      <c r="M122" s="23"/>
      <c r="N122" s="23"/>
    </row>
    <row r="123" spans="1:14" ht="21.75" customHeight="1">
      <c r="A123" s="49" t="s">
        <v>11</v>
      </c>
      <c r="B123" s="33" t="s">
        <v>112</v>
      </c>
      <c r="C123" s="33">
        <v>50</v>
      </c>
      <c r="D123" s="33">
        <v>100</v>
      </c>
      <c r="E123" s="34">
        <v>2.45</v>
      </c>
      <c r="F123" s="34">
        <v>4.9</v>
      </c>
      <c r="G123" s="34">
        <v>0.1</v>
      </c>
      <c r="H123" s="34">
        <v>0.2</v>
      </c>
      <c r="I123" s="34">
        <v>7.9</v>
      </c>
      <c r="J123" s="34">
        <v>15.8</v>
      </c>
      <c r="K123" s="34">
        <v>32</v>
      </c>
      <c r="L123" s="34">
        <v>64</v>
      </c>
      <c r="M123" s="23"/>
      <c r="N123" s="23"/>
    </row>
    <row r="124" spans="1:14" ht="21" customHeight="1">
      <c r="A124" s="49" t="s">
        <v>281</v>
      </c>
      <c r="B124" s="33" t="s">
        <v>119</v>
      </c>
      <c r="C124" s="33">
        <v>20</v>
      </c>
      <c r="D124" s="33">
        <v>20</v>
      </c>
      <c r="E124" s="34">
        <v>1.48</v>
      </c>
      <c r="F124" s="34">
        <v>1.48</v>
      </c>
      <c r="G124" s="34">
        <v>0.32</v>
      </c>
      <c r="H124" s="34">
        <v>0.32</v>
      </c>
      <c r="I124" s="34">
        <v>8.53</v>
      </c>
      <c r="J124" s="34">
        <v>8.53</v>
      </c>
      <c r="K124" s="34">
        <v>43.04</v>
      </c>
      <c r="L124" s="34">
        <v>43.04</v>
      </c>
      <c r="M124" s="23"/>
      <c r="N124" s="23"/>
    </row>
    <row r="125" spans="1:14" ht="21.75" customHeight="1">
      <c r="A125" s="49" t="s">
        <v>249</v>
      </c>
      <c r="B125" s="33" t="s">
        <v>102</v>
      </c>
      <c r="C125" s="33">
        <v>200</v>
      </c>
      <c r="D125" s="33">
        <v>200</v>
      </c>
      <c r="E125" s="34">
        <v>0.04</v>
      </c>
      <c r="F125" s="34">
        <v>0.04</v>
      </c>
      <c r="G125" s="34"/>
      <c r="H125" s="34"/>
      <c r="I125" s="34">
        <v>10.21</v>
      </c>
      <c r="J125" s="34">
        <v>10.21</v>
      </c>
      <c r="K125" s="34">
        <v>40.5</v>
      </c>
      <c r="L125" s="34">
        <v>40.5</v>
      </c>
      <c r="M125" s="23"/>
      <c r="N125" s="23"/>
    </row>
    <row r="126" spans="1:14" ht="18" customHeight="1">
      <c r="A126" s="45" t="s">
        <v>35</v>
      </c>
      <c r="B126" s="31"/>
      <c r="C126" s="31"/>
      <c r="D126" s="31"/>
      <c r="E126" s="32">
        <f>SUM(E122:E125)</f>
        <v>15.690000000000001</v>
      </c>
      <c r="F126" s="32">
        <f aca="true" t="shared" si="14" ref="F126:L126">SUM(F122:F125)</f>
        <v>21.07</v>
      </c>
      <c r="G126" s="32">
        <f t="shared" si="14"/>
        <v>15.54</v>
      </c>
      <c r="H126" s="32">
        <f t="shared" si="14"/>
        <v>19.419999999999998</v>
      </c>
      <c r="I126" s="32">
        <f t="shared" si="14"/>
        <v>31.04</v>
      </c>
      <c r="J126" s="32">
        <f t="shared" si="14"/>
        <v>40.04</v>
      </c>
      <c r="K126" s="32">
        <f t="shared" si="14"/>
        <v>315.89</v>
      </c>
      <c r="L126" s="32">
        <f t="shared" si="14"/>
        <v>397.98</v>
      </c>
      <c r="M126" s="23"/>
      <c r="N126" s="23"/>
    </row>
    <row r="127" spans="1:14" ht="29.25" customHeight="1">
      <c r="A127" s="51" t="s">
        <v>316</v>
      </c>
      <c r="B127" s="31"/>
      <c r="C127" s="31"/>
      <c r="D127" s="31"/>
      <c r="E127" s="32">
        <f aca="true" t="shared" si="15" ref="E127:L127">E110+E120+E126</f>
        <v>52.519999999999996</v>
      </c>
      <c r="F127" s="32">
        <f t="shared" si="15"/>
        <v>66.44</v>
      </c>
      <c r="G127" s="32">
        <f t="shared" si="15"/>
        <v>42.53</v>
      </c>
      <c r="H127" s="32">
        <f t="shared" si="15"/>
        <v>52.959999999999994</v>
      </c>
      <c r="I127" s="32">
        <f t="shared" si="15"/>
        <v>144.72</v>
      </c>
      <c r="J127" s="32">
        <f t="shared" si="15"/>
        <v>171.88000000000002</v>
      </c>
      <c r="K127" s="32">
        <f t="shared" si="15"/>
        <v>1140.29</v>
      </c>
      <c r="L127" s="32">
        <f t="shared" si="15"/>
        <v>1384.1299999999999</v>
      </c>
      <c r="M127" s="23"/>
      <c r="N127" s="23"/>
    </row>
    <row r="128" spans="1:14" ht="18" customHeight="1">
      <c r="A128" s="28"/>
      <c r="B128" s="23"/>
      <c r="C128" s="23"/>
      <c r="D128" s="23"/>
      <c r="E128" s="29"/>
      <c r="F128" s="29"/>
      <c r="G128" s="29"/>
      <c r="H128" s="29"/>
      <c r="I128" s="29"/>
      <c r="J128" s="29"/>
      <c r="K128" s="29"/>
      <c r="L128" s="29"/>
      <c r="M128" s="23"/>
      <c r="N128" s="23"/>
    </row>
    <row r="129" spans="1:14" ht="18" customHeight="1">
      <c r="A129" s="28"/>
      <c r="B129" s="23"/>
      <c r="C129" s="23"/>
      <c r="D129" s="23"/>
      <c r="E129" s="29"/>
      <c r="F129" s="29"/>
      <c r="G129" s="29"/>
      <c r="H129" s="29"/>
      <c r="I129" s="29"/>
      <c r="J129" s="29"/>
      <c r="K129" s="29"/>
      <c r="L129" s="29"/>
      <c r="M129" s="23"/>
      <c r="N129" s="23"/>
    </row>
    <row r="130" spans="1:14" s="12" customFormat="1" ht="18" customHeight="1">
      <c r="A130" s="28"/>
      <c r="B130" s="23"/>
      <c r="C130" s="23"/>
      <c r="D130" s="23"/>
      <c r="E130" s="29"/>
      <c r="F130" s="29"/>
      <c r="G130" s="29"/>
      <c r="H130" s="29"/>
      <c r="I130" s="29"/>
      <c r="J130" s="29"/>
      <c r="K130" s="29"/>
      <c r="L130" s="29"/>
      <c r="M130" s="23"/>
      <c r="N130" s="23"/>
    </row>
    <row r="131" spans="1:14" ht="18" customHeight="1">
      <c r="A131" s="28"/>
      <c r="B131" s="23"/>
      <c r="C131" s="23"/>
      <c r="D131" s="23"/>
      <c r="E131" s="29"/>
      <c r="F131" s="29"/>
      <c r="G131" s="29"/>
      <c r="H131" s="29"/>
      <c r="I131" s="29"/>
      <c r="J131" s="29"/>
      <c r="K131" s="29"/>
      <c r="L131" s="29"/>
      <c r="M131" s="23"/>
      <c r="N131" s="23"/>
    </row>
    <row r="132" spans="1:14" ht="18" customHeight="1">
      <c r="A132" s="28"/>
      <c r="B132" s="23"/>
      <c r="C132" s="23"/>
      <c r="D132" s="23"/>
      <c r="E132" s="29"/>
      <c r="F132" s="29"/>
      <c r="G132" s="29"/>
      <c r="H132" s="29"/>
      <c r="I132" s="29"/>
      <c r="J132" s="29"/>
      <c r="K132" s="29"/>
      <c r="L132" s="29"/>
      <c r="M132" s="23"/>
      <c r="N132" s="23"/>
    </row>
    <row r="133" spans="1:14" ht="18.75" customHeight="1">
      <c r="A133" s="28"/>
      <c r="B133" s="23"/>
      <c r="C133" s="23"/>
      <c r="D133" s="23"/>
      <c r="E133" s="29"/>
      <c r="F133" s="29"/>
      <c r="G133" s="29"/>
      <c r="H133" s="29"/>
      <c r="I133" s="29"/>
      <c r="J133" s="29"/>
      <c r="K133" s="29"/>
      <c r="L133" s="29"/>
      <c r="M133" s="23"/>
      <c r="N133" s="23"/>
    </row>
    <row r="134" spans="1:14" ht="27.75" customHeight="1">
      <c r="A134" s="28"/>
      <c r="B134" s="23"/>
      <c r="C134" s="23"/>
      <c r="D134" s="23"/>
      <c r="E134" s="29"/>
      <c r="F134" s="29"/>
      <c r="G134" s="29"/>
      <c r="H134" s="29"/>
      <c r="I134" s="29"/>
      <c r="J134" s="29"/>
      <c r="K134" s="29"/>
      <c r="L134" s="29"/>
      <c r="M134" s="23"/>
      <c r="N134" s="23"/>
    </row>
    <row r="135" spans="1:14" ht="18" customHeight="1">
      <c r="A135" s="28"/>
      <c r="B135" s="23"/>
      <c r="C135" s="23"/>
      <c r="D135" s="23"/>
      <c r="E135" s="29"/>
      <c r="F135" s="29"/>
      <c r="G135" s="29"/>
      <c r="H135" s="29"/>
      <c r="I135" s="29"/>
      <c r="J135" s="29"/>
      <c r="K135" s="29"/>
      <c r="L135" s="29"/>
      <c r="M135" s="23"/>
      <c r="N135" s="23"/>
    </row>
    <row r="136" spans="1:14" ht="18" customHeight="1">
      <c r="A136" s="28"/>
      <c r="B136" s="23"/>
      <c r="C136" s="23"/>
      <c r="D136" s="23"/>
      <c r="E136" s="29"/>
      <c r="F136" s="29"/>
      <c r="G136" s="29"/>
      <c r="H136" s="29"/>
      <c r="I136" s="29"/>
      <c r="J136" s="29"/>
      <c r="K136" s="29"/>
      <c r="L136" s="29"/>
      <c r="M136" s="23"/>
      <c r="N136" s="23"/>
    </row>
    <row r="137" spans="1:14" ht="24" customHeight="1">
      <c r="A137" s="30" t="s">
        <v>58</v>
      </c>
      <c r="B137" s="23"/>
      <c r="C137" s="23"/>
      <c r="D137" s="23"/>
      <c r="E137" s="29"/>
      <c r="F137" s="29"/>
      <c r="G137" s="29"/>
      <c r="H137" s="29"/>
      <c r="I137" s="29"/>
      <c r="J137" s="29"/>
      <c r="K137" s="29"/>
      <c r="L137" s="29"/>
      <c r="M137" s="23"/>
      <c r="N137" s="23"/>
    </row>
    <row r="138" spans="1:14" ht="18" customHeight="1">
      <c r="A138" s="64" t="s">
        <v>8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23"/>
      <c r="N138" s="23"/>
    </row>
    <row r="139" spans="1:14" ht="27" customHeight="1">
      <c r="A139" s="93" t="s">
        <v>311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23"/>
      <c r="N139" s="23"/>
    </row>
    <row r="140" spans="1:14" ht="18" customHeight="1">
      <c r="A140" s="94" t="s">
        <v>305</v>
      </c>
      <c r="B140" s="70" t="s">
        <v>3</v>
      </c>
      <c r="C140" s="103" t="s">
        <v>306</v>
      </c>
      <c r="D140" s="104"/>
      <c r="E140" s="75" t="s">
        <v>312</v>
      </c>
      <c r="F140" s="76"/>
      <c r="G140" s="76"/>
      <c r="H140" s="76"/>
      <c r="I140" s="76"/>
      <c r="J140" s="77"/>
      <c r="K140" s="81" t="s">
        <v>313</v>
      </c>
      <c r="L140" s="96"/>
      <c r="M140" s="23"/>
      <c r="N140" s="23"/>
    </row>
    <row r="141" spans="1:14" ht="18" customHeight="1">
      <c r="A141" s="95"/>
      <c r="B141" s="102"/>
      <c r="C141" s="105"/>
      <c r="D141" s="106"/>
      <c r="E141" s="85" t="s">
        <v>307</v>
      </c>
      <c r="F141" s="86"/>
      <c r="G141" s="85" t="s">
        <v>308</v>
      </c>
      <c r="H141" s="86"/>
      <c r="I141" s="85" t="s">
        <v>309</v>
      </c>
      <c r="J141" s="86"/>
      <c r="K141" s="97"/>
      <c r="L141" s="98"/>
      <c r="M141" s="23"/>
      <c r="N141" s="23"/>
    </row>
    <row r="142" spans="1:14" ht="18" customHeight="1">
      <c r="A142" s="51"/>
      <c r="B142" s="31"/>
      <c r="C142" s="31" t="s">
        <v>1</v>
      </c>
      <c r="D142" s="31" t="s">
        <v>2</v>
      </c>
      <c r="E142" s="32" t="s">
        <v>1</v>
      </c>
      <c r="F142" s="32" t="s">
        <v>2</v>
      </c>
      <c r="G142" s="32" t="s">
        <v>1</v>
      </c>
      <c r="H142" s="32" t="s">
        <v>2</v>
      </c>
      <c r="I142" s="32" t="s">
        <v>1</v>
      </c>
      <c r="J142" s="32" t="s">
        <v>2</v>
      </c>
      <c r="K142" s="32" t="s">
        <v>1</v>
      </c>
      <c r="L142" s="32" t="s">
        <v>2</v>
      </c>
      <c r="M142" s="23"/>
      <c r="N142" s="23"/>
    </row>
    <row r="143" spans="1:14" ht="18" customHeight="1">
      <c r="A143" s="49" t="s">
        <v>28</v>
      </c>
      <c r="B143" s="33" t="s">
        <v>182</v>
      </c>
      <c r="C143" s="33">
        <v>150</v>
      </c>
      <c r="D143" s="33">
        <v>200</v>
      </c>
      <c r="E143" s="34">
        <v>7.28</v>
      </c>
      <c r="F143" s="34">
        <v>9.7</v>
      </c>
      <c r="G143" s="34">
        <v>3.04</v>
      </c>
      <c r="H143" s="34">
        <v>4.05</v>
      </c>
      <c r="I143" s="34">
        <v>29.66</v>
      </c>
      <c r="J143" s="34">
        <v>39.55</v>
      </c>
      <c r="K143" s="34">
        <v>172.88</v>
      </c>
      <c r="L143" s="34">
        <v>230.5</v>
      </c>
      <c r="M143" s="23"/>
      <c r="N143" s="23"/>
    </row>
    <row r="144" spans="1:14" ht="18" customHeight="1">
      <c r="A144" s="49" t="s">
        <v>255</v>
      </c>
      <c r="B144" s="33" t="s">
        <v>100</v>
      </c>
      <c r="C144" s="33">
        <v>5</v>
      </c>
      <c r="D144" s="33">
        <v>10</v>
      </c>
      <c r="E144" s="34">
        <v>0.04</v>
      </c>
      <c r="F144" s="34">
        <v>0.08</v>
      </c>
      <c r="G144" s="34">
        <v>4.13</v>
      </c>
      <c r="H144" s="34">
        <v>8.26</v>
      </c>
      <c r="I144" s="34">
        <v>0.04</v>
      </c>
      <c r="J144" s="34">
        <v>0.08</v>
      </c>
      <c r="K144" s="34">
        <v>37.2</v>
      </c>
      <c r="L144" s="34">
        <v>74.4</v>
      </c>
      <c r="M144" s="23"/>
      <c r="N144" s="23"/>
    </row>
    <row r="145" spans="1:14" ht="29.25" customHeight="1">
      <c r="A145" s="49" t="s">
        <v>254</v>
      </c>
      <c r="B145" s="33" t="s">
        <v>143</v>
      </c>
      <c r="C145" s="33">
        <v>150</v>
      </c>
      <c r="D145" s="33">
        <v>150</v>
      </c>
      <c r="E145" s="34">
        <v>3.32</v>
      </c>
      <c r="F145" s="34">
        <v>3.32</v>
      </c>
      <c r="G145" s="34">
        <v>2.44</v>
      </c>
      <c r="H145" s="34">
        <v>2.44</v>
      </c>
      <c r="I145" s="34">
        <v>4.78</v>
      </c>
      <c r="J145" s="34">
        <v>4.78</v>
      </c>
      <c r="K145" s="34">
        <v>54.6</v>
      </c>
      <c r="L145" s="34">
        <v>54.6</v>
      </c>
      <c r="M145" s="23"/>
      <c r="N145" s="23"/>
    </row>
    <row r="146" spans="1:14" ht="18" customHeight="1">
      <c r="A146" s="45" t="s">
        <v>35</v>
      </c>
      <c r="B146" s="31"/>
      <c r="C146" s="31"/>
      <c r="D146" s="31"/>
      <c r="E146" s="32">
        <f aca="true" t="shared" si="16" ref="E146:L146">SUM(E143:E145)</f>
        <v>10.64</v>
      </c>
      <c r="F146" s="32">
        <f t="shared" si="16"/>
        <v>13.1</v>
      </c>
      <c r="G146" s="32">
        <f t="shared" si="16"/>
        <v>9.61</v>
      </c>
      <c r="H146" s="32">
        <f t="shared" si="16"/>
        <v>14.749999999999998</v>
      </c>
      <c r="I146" s="32">
        <f t="shared" si="16"/>
        <v>34.48</v>
      </c>
      <c r="J146" s="32">
        <f t="shared" si="16"/>
        <v>44.41</v>
      </c>
      <c r="K146" s="32">
        <f t="shared" si="16"/>
        <v>264.68</v>
      </c>
      <c r="L146" s="32">
        <f t="shared" si="16"/>
        <v>359.5</v>
      </c>
      <c r="M146" s="23"/>
      <c r="N146" s="23"/>
    </row>
    <row r="147" spans="1:14" ht="30" customHeight="1">
      <c r="A147" s="89" t="s">
        <v>4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23"/>
      <c r="N147" s="23"/>
    </row>
    <row r="148" spans="1:14" ht="26.25" customHeight="1">
      <c r="A148" s="49" t="s">
        <v>74</v>
      </c>
      <c r="B148" s="33"/>
      <c r="C148" s="33">
        <v>100</v>
      </c>
      <c r="D148" s="33">
        <v>100</v>
      </c>
      <c r="E148" s="34">
        <v>0.76</v>
      </c>
      <c r="F148" s="34">
        <v>0.76</v>
      </c>
      <c r="G148" s="34">
        <v>0.3</v>
      </c>
      <c r="H148" s="34">
        <v>0.3</v>
      </c>
      <c r="I148" s="34">
        <v>13.94</v>
      </c>
      <c r="J148" s="34">
        <v>13.94</v>
      </c>
      <c r="K148" s="34">
        <v>56</v>
      </c>
      <c r="L148" s="34">
        <v>56</v>
      </c>
      <c r="M148" s="23"/>
      <c r="N148" s="23"/>
    </row>
    <row r="149" spans="1:14" ht="28.5" customHeight="1">
      <c r="A149" s="68" t="s">
        <v>314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23"/>
      <c r="N149" s="23"/>
    </row>
    <row r="150" spans="1:14" ht="27" customHeight="1">
      <c r="A150" s="49" t="s">
        <v>26</v>
      </c>
      <c r="B150" s="33" t="s">
        <v>80</v>
      </c>
      <c r="C150" s="33">
        <v>150</v>
      </c>
      <c r="D150" s="33">
        <v>200</v>
      </c>
      <c r="E150" s="34">
        <v>1.51</v>
      </c>
      <c r="F150" s="34">
        <v>2.02</v>
      </c>
      <c r="G150" s="34">
        <v>4.29</v>
      </c>
      <c r="H150" s="34">
        <v>5.72</v>
      </c>
      <c r="I150" s="34">
        <v>11.39</v>
      </c>
      <c r="J150" s="34">
        <v>15.2</v>
      </c>
      <c r="K150" s="34">
        <v>87.43</v>
      </c>
      <c r="L150" s="34">
        <v>116.57</v>
      </c>
      <c r="M150" s="23"/>
      <c r="N150" s="23"/>
    </row>
    <row r="151" spans="1:14" ht="18" customHeight="1">
      <c r="A151" s="49" t="s">
        <v>281</v>
      </c>
      <c r="B151" s="33" t="s">
        <v>119</v>
      </c>
      <c r="C151" s="33">
        <v>20</v>
      </c>
      <c r="D151" s="33">
        <v>20</v>
      </c>
      <c r="E151" s="34">
        <v>1.48</v>
      </c>
      <c r="F151" s="34">
        <v>1.48</v>
      </c>
      <c r="G151" s="34">
        <v>0.32</v>
      </c>
      <c r="H151" s="34">
        <v>0.32</v>
      </c>
      <c r="I151" s="34">
        <v>8.53</v>
      </c>
      <c r="J151" s="34">
        <v>8.53</v>
      </c>
      <c r="K151" s="34">
        <v>43.04</v>
      </c>
      <c r="L151" s="34">
        <v>43.04</v>
      </c>
      <c r="M151" s="23"/>
      <c r="N151" s="23"/>
    </row>
    <row r="152" spans="1:14" ht="42.75" customHeight="1">
      <c r="A152" s="18" t="s">
        <v>317</v>
      </c>
      <c r="B152" s="33" t="s">
        <v>87</v>
      </c>
      <c r="C152" s="33">
        <v>150</v>
      </c>
      <c r="D152" s="33">
        <v>200</v>
      </c>
      <c r="E152" s="38">
        <v>17.26</v>
      </c>
      <c r="F152" s="38">
        <v>23.03</v>
      </c>
      <c r="G152" s="38">
        <v>7.88</v>
      </c>
      <c r="H152" s="38">
        <v>10.5</v>
      </c>
      <c r="I152" s="38">
        <v>42.1</v>
      </c>
      <c r="J152" s="38">
        <v>56.13</v>
      </c>
      <c r="K152" s="38">
        <v>305.9</v>
      </c>
      <c r="L152" s="38">
        <v>407.87</v>
      </c>
      <c r="M152" s="23"/>
      <c r="N152" s="23"/>
    </row>
    <row r="153" spans="1:14" ht="22.5" customHeight="1">
      <c r="A153" s="49" t="s">
        <v>246</v>
      </c>
      <c r="B153" s="33" t="s">
        <v>99</v>
      </c>
      <c r="C153" s="33">
        <v>15</v>
      </c>
      <c r="D153" s="33">
        <v>20</v>
      </c>
      <c r="E153" s="34">
        <v>0.36</v>
      </c>
      <c r="F153" s="34">
        <v>0.48</v>
      </c>
      <c r="G153" s="34">
        <v>4.5</v>
      </c>
      <c r="H153" s="34">
        <v>6</v>
      </c>
      <c r="I153" s="34">
        <v>0.47</v>
      </c>
      <c r="J153" s="34">
        <v>0.62</v>
      </c>
      <c r="K153" s="34">
        <v>43.95</v>
      </c>
      <c r="L153" s="34">
        <v>58.6</v>
      </c>
      <c r="M153" s="23"/>
      <c r="N153" s="23"/>
    </row>
    <row r="154" spans="1:14" ht="16.5" customHeight="1">
      <c r="A154" s="44" t="s">
        <v>35</v>
      </c>
      <c r="B154" s="31"/>
      <c r="C154" s="31"/>
      <c r="D154" s="31"/>
      <c r="E154" s="32">
        <f aca="true" t="shared" si="17" ref="E154:L154">SUM(E148:E153)</f>
        <v>21.37</v>
      </c>
      <c r="F154" s="32">
        <f t="shared" si="17"/>
        <v>27.77</v>
      </c>
      <c r="G154" s="32">
        <f t="shared" si="17"/>
        <v>17.29</v>
      </c>
      <c r="H154" s="32">
        <f t="shared" si="17"/>
        <v>22.84</v>
      </c>
      <c r="I154" s="32">
        <f t="shared" si="17"/>
        <v>76.43</v>
      </c>
      <c r="J154" s="32">
        <f t="shared" si="17"/>
        <v>94.42000000000002</v>
      </c>
      <c r="K154" s="32">
        <f t="shared" si="17"/>
        <v>536.32</v>
      </c>
      <c r="L154" s="32">
        <f t="shared" si="17"/>
        <v>682.08</v>
      </c>
      <c r="M154" s="23"/>
      <c r="N154" s="23"/>
    </row>
    <row r="155" spans="1:14" ht="35.25" customHeight="1">
      <c r="A155" s="90" t="s">
        <v>315</v>
      </c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2"/>
      <c r="M155" s="23"/>
      <c r="N155" s="23"/>
    </row>
    <row r="156" spans="1:14" ht="27" customHeight="1">
      <c r="A156" s="18" t="s">
        <v>149</v>
      </c>
      <c r="B156" s="33" t="s">
        <v>148</v>
      </c>
      <c r="C156" s="33">
        <v>100</v>
      </c>
      <c r="D156" s="33">
        <v>100</v>
      </c>
      <c r="E156" s="34">
        <v>4.21</v>
      </c>
      <c r="F156" s="34">
        <v>4.21</v>
      </c>
      <c r="G156" s="34">
        <v>16.52</v>
      </c>
      <c r="H156" s="34">
        <v>16.52</v>
      </c>
      <c r="I156" s="34">
        <v>8.77</v>
      </c>
      <c r="J156" s="34">
        <v>8.77</v>
      </c>
      <c r="K156" s="34">
        <v>197.23</v>
      </c>
      <c r="L156" s="34">
        <v>197.23</v>
      </c>
      <c r="M156" s="23"/>
      <c r="N156" s="23"/>
    </row>
    <row r="157" spans="1:14" ht="17.25" customHeight="1">
      <c r="A157" s="49" t="s">
        <v>14</v>
      </c>
      <c r="B157" s="33" t="s">
        <v>190</v>
      </c>
      <c r="C157" s="33">
        <v>100</v>
      </c>
      <c r="D157" s="33">
        <v>100</v>
      </c>
      <c r="E157" s="34">
        <v>2.8</v>
      </c>
      <c r="F157" s="34">
        <v>2.8</v>
      </c>
      <c r="G157" s="34"/>
      <c r="H157" s="34"/>
      <c r="I157" s="34">
        <v>1.3</v>
      </c>
      <c r="J157" s="34">
        <v>1.3</v>
      </c>
      <c r="K157" s="34">
        <v>16</v>
      </c>
      <c r="L157" s="34">
        <v>16</v>
      </c>
      <c r="M157" s="23"/>
      <c r="N157" s="23"/>
    </row>
    <row r="158" spans="1:14" ht="18" customHeight="1">
      <c r="A158" s="49" t="s">
        <v>78</v>
      </c>
      <c r="B158" s="33"/>
      <c r="C158" s="33">
        <v>150</v>
      </c>
      <c r="D158" s="33">
        <v>150</v>
      </c>
      <c r="E158" s="34">
        <v>5.1</v>
      </c>
      <c r="F158" s="34">
        <v>5.1</v>
      </c>
      <c r="G158" s="34">
        <v>3.75</v>
      </c>
      <c r="H158" s="34">
        <v>3.75</v>
      </c>
      <c r="I158" s="34">
        <v>7.35</v>
      </c>
      <c r="J158" s="34">
        <v>7.35</v>
      </c>
      <c r="K158" s="34">
        <v>90</v>
      </c>
      <c r="L158" s="34">
        <v>90</v>
      </c>
      <c r="M158" s="23"/>
      <c r="N158" s="23"/>
    </row>
    <row r="159" spans="1:14" ht="18" customHeight="1">
      <c r="A159" s="44" t="s">
        <v>35</v>
      </c>
      <c r="B159" s="31"/>
      <c r="C159" s="31"/>
      <c r="D159" s="31"/>
      <c r="E159" s="32">
        <f aca="true" t="shared" si="18" ref="E159:L159">SUM(E156:E158)</f>
        <v>12.11</v>
      </c>
      <c r="F159" s="32">
        <f t="shared" si="18"/>
        <v>12.11</v>
      </c>
      <c r="G159" s="32">
        <f t="shared" si="18"/>
        <v>20.27</v>
      </c>
      <c r="H159" s="32">
        <f t="shared" si="18"/>
        <v>20.27</v>
      </c>
      <c r="I159" s="32">
        <f t="shared" si="18"/>
        <v>17.42</v>
      </c>
      <c r="J159" s="32">
        <f t="shared" si="18"/>
        <v>17.42</v>
      </c>
      <c r="K159" s="32">
        <f t="shared" si="18"/>
        <v>303.23</v>
      </c>
      <c r="L159" s="32">
        <f t="shared" si="18"/>
        <v>303.23</v>
      </c>
      <c r="M159" s="23"/>
      <c r="N159" s="23"/>
    </row>
    <row r="160" spans="1:14" ht="20.25" customHeight="1">
      <c r="A160" s="51" t="s">
        <v>316</v>
      </c>
      <c r="B160" s="31"/>
      <c r="C160" s="31"/>
      <c r="D160" s="31"/>
      <c r="E160" s="32">
        <f aca="true" t="shared" si="19" ref="E160:L160">E146+E154+E159</f>
        <v>44.120000000000005</v>
      </c>
      <c r="F160" s="32">
        <f t="shared" si="19"/>
        <v>52.98</v>
      </c>
      <c r="G160" s="32">
        <f t="shared" si="19"/>
        <v>47.17</v>
      </c>
      <c r="H160" s="32">
        <f t="shared" si="19"/>
        <v>57.86</v>
      </c>
      <c r="I160" s="32">
        <f t="shared" si="19"/>
        <v>128.32999999999998</v>
      </c>
      <c r="J160" s="32">
        <f t="shared" si="19"/>
        <v>156.25</v>
      </c>
      <c r="K160" s="32">
        <f t="shared" si="19"/>
        <v>1104.23</v>
      </c>
      <c r="L160" s="32">
        <f t="shared" si="19"/>
        <v>1344.81</v>
      </c>
      <c r="M160" s="23"/>
      <c r="N160" s="23"/>
    </row>
    <row r="161" spans="1:14" ht="27" customHeight="1">
      <c r="A161" s="28"/>
      <c r="B161" s="23"/>
      <c r="C161" s="23"/>
      <c r="D161" s="23"/>
      <c r="E161" s="29"/>
      <c r="F161" s="29"/>
      <c r="G161" s="29"/>
      <c r="H161" s="29"/>
      <c r="I161" s="29"/>
      <c r="J161" s="29"/>
      <c r="K161" s="29"/>
      <c r="L161" s="29"/>
      <c r="M161" s="23"/>
      <c r="N161" s="23"/>
    </row>
    <row r="162" spans="13:14" ht="26.25" customHeight="1">
      <c r="M162" s="23"/>
      <c r="N162" s="23"/>
    </row>
    <row r="163" spans="13:14" ht="37.5" customHeight="1">
      <c r="M163" s="23"/>
      <c r="N163" s="23"/>
    </row>
    <row r="164" spans="13:14" ht="18" customHeight="1">
      <c r="M164" s="23"/>
      <c r="N164" s="23"/>
    </row>
    <row r="165" spans="13:14" ht="21" customHeight="1">
      <c r="M165" s="23"/>
      <c r="N165" s="23"/>
    </row>
    <row r="166" spans="13:14" ht="20.25" customHeight="1">
      <c r="M166" s="23"/>
      <c r="N166" s="23"/>
    </row>
    <row r="167" spans="13:14" ht="18" customHeight="1">
      <c r="M167" s="23"/>
      <c r="N167" s="23"/>
    </row>
    <row r="168" spans="1:14" s="8" customFormat="1" ht="24" customHeight="1">
      <c r="A168" s="7"/>
      <c r="B168" s="12"/>
      <c r="C168" s="12"/>
      <c r="D168" s="12"/>
      <c r="E168" s="3"/>
      <c r="F168" s="3"/>
      <c r="G168" s="3"/>
      <c r="H168" s="3"/>
      <c r="I168" s="3"/>
      <c r="J168" s="3"/>
      <c r="K168" s="3"/>
      <c r="L168" s="3"/>
      <c r="M168" s="23"/>
      <c r="N168" s="43"/>
    </row>
    <row r="169" spans="13:14" ht="18.75" customHeight="1">
      <c r="M169" s="23"/>
      <c r="N169" s="23"/>
    </row>
    <row r="170" spans="13:14" ht="18" customHeight="1">
      <c r="M170" s="23"/>
      <c r="N170" s="23"/>
    </row>
    <row r="171" spans="13:14" ht="27" customHeight="1">
      <c r="M171" s="23"/>
      <c r="N171" s="23"/>
    </row>
    <row r="172" spans="13:14" ht="18" customHeight="1">
      <c r="M172" s="23"/>
      <c r="N172" s="23"/>
    </row>
    <row r="173" spans="13:14" ht="18" customHeight="1">
      <c r="M173" s="23"/>
      <c r="N173" s="23"/>
    </row>
    <row r="174" spans="13:14" ht="18" customHeight="1">
      <c r="M174" s="23"/>
      <c r="N174" s="23"/>
    </row>
    <row r="175" spans="13:14" ht="18" customHeight="1">
      <c r="M175" s="23"/>
      <c r="N175" s="23"/>
    </row>
  </sheetData>
  <sheetProtection/>
  <mergeCells count="66">
    <mergeCell ref="A71:L71"/>
    <mergeCell ref="A80:L80"/>
    <mergeCell ref="A82:L82"/>
    <mergeCell ref="A89:L89"/>
    <mergeCell ref="A103:L103"/>
    <mergeCell ref="A111:L111"/>
    <mergeCell ref="A104:L104"/>
    <mergeCell ref="A105:A106"/>
    <mergeCell ref="B105:B106"/>
    <mergeCell ref="C105:D106"/>
    <mergeCell ref="A139:L139"/>
    <mergeCell ref="A140:A141"/>
    <mergeCell ref="B140:B141"/>
    <mergeCell ref="C140:D141"/>
    <mergeCell ref="E140:J140"/>
    <mergeCell ref="K140:L141"/>
    <mergeCell ref="E141:F141"/>
    <mergeCell ref="G141:H141"/>
    <mergeCell ref="I141:J141"/>
    <mergeCell ref="K105:L106"/>
    <mergeCell ref="E106:F106"/>
    <mergeCell ref="G106:H106"/>
    <mergeCell ref="I106:J106"/>
    <mergeCell ref="B73:B74"/>
    <mergeCell ref="C73:D74"/>
    <mergeCell ref="E73:J73"/>
    <mergeCell ref="K73:L74"/>
    <mergeCell ref="E74:F74"/>
    <mergeCell ref="K8:L9"/>
    <mergeCell ref="A16:L16"/>
    <mergeCell ref="A18:L18"/>
    <mergeCell ref="A25:L25"/>
    <mergeCell ref="A40:A41"/>
    <mergeCell ref="B40:B41"/>
    <mergeCell ref="C40:D41"/>
    <mergeCell ref="E40:J40"/>
    <mergeCell ref="A1:L2"/>
    <mergeCell ref="A6:L6"/>
    <mergeCell ref="A7:L7"/>
    <mergeCell ref="A113:L113"/>
    <mergeCell ref="B8:B9"/>
    <mergeCell ref="C8:D9"/>
    <mergeCell ref="E8:J8"/>
    <mergeCell ref="A38:L38"/>
    <mergeCell ref="G74:H74"/>
    <mergeCell ref="I74:J74"/>
    <mergeCell ref="A121:L121"/>
    <mergeCell ref="G41:H41"/>
    <mergeCell ref="A47:L47"/>
    <mergeCell ref="A49:L49"/>
    <mergeCell ref="A57:L57"/>
    <mergeCell ref="A72:L72"/>
    <mergeCell ref="A73:A74"/>
    <mergeCell ref="K40:L41"/>
    <mergeCell ref="E41:F41"/>
    <mergeCell ref="E105:J105"/>
    <mergeCell ref="A138:L138"/>
    <mergeCell ref="I41:J41"/>
    <mergeCell ref="A147:L147"/>
    <mergeCell ref="A149:L149"/>
    <mergeCell ref="A155:L155"/>
    <mergeCell ref="I9:J9"/>
    <mergeCell ref="A39:L39"/>
    <mergeCell ref="E9:F9"/>
    <mergeCell ref="G9:H9"/>
    <mergeCell ref="A8:A9"/>
  </mergeCells>
  <printOptions/>
  <pageMargins left="0.7480314960629921" right="0.15748031496062992" top="0.7480314960629921" bottom="0.7086614173228347" header="0.2362204724409449" footer="0.5118110236220472"/>
  <pageSetup horizontalDpi="600" verticalDpi="600" orientation="portrait" paperSize="9" r:id="rId1"/>
  <ignoredErrors>
    <ignoredError sqref="J79" formula="1"/>
    <ignoredError sqref="C1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P176"/>
  <sheetViews>
    <sheetView tabSelected="1" zoomScalePageLayoutView="0" workbookViewId="0" topLeftCell="A169">
      <selection activeCell="A140" sqref="A140:L140"/>
    </sheetView>
  </sheetViews>
  <sheetFormatPr defaultColWidth="9.140625" defaultRowHeight="18" customHeight="1"/>
  <cols>
    <col min="1" max="1" width="22.57421875" style="7" customWidth="1"/>
    <col min="2" max="2" width="4.7109375" style="12" customWidth="1"/>
    <col min="3" max="4" width="5.421875" style="12" customWidth="1"/>
    <col min="5" max="5" width="6.421875" style="3" customWidth="1"/>
    <col min="6" max="6" width="6.28125" style="3" customWidth="1"/>
    <col min="7" max="7" width="6.57421875" style="3" customWidth="1"/>
    <col min="8" max="8" width="6.421875" style="3" customWidth="1"/>
    <col min="9" max="9" width="8.00390625" style="3" customWidth="1"/>
    <col min="10" max="10" width="7.7109375" style="3" customWidth="1"/>
    <col min="11" max="11" width="7.57421875" style="3" customWidth="1"/>
    <col min="12" max="12" width="7.28125" style="3" customWidth="1"/>
    <col min="13" max="16" width="9.140625" style="12" customWidth="1"/>
    <col min="17" max="16384" width="9.140625" style="4" customWidth="1"/>
  </cols>
  <sheetData>
    <row r="2" ht="18" customHeight="1">
      <c r="A2" s="17" t="s">
        <v>59</v>
      </c>
    </row>
    <row r="3" spans="1:12" ht="18" customHeight="1">
      <c r="A3" s="64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38.25" customHeight="1">
      <c r="A4" s="93" t="s">
        <v>311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27" customHeight="1">
      <c r="A5" s="94" t="s">
        <v>305</v>
      </c>
      <c r="B5" s="70" t="s">
        <v>3</v>
      </c>
      <c r="C5" s="103" t="s">
        <v>306</v>
      </c>
      <c r="D5" s="104"/>
      <c r="E5" s="75" t="s">
        <v>312</v>
      </c>
      <c r="F5" s="76"/>
      <c r="G5" s="76"/>
      <c r="H5" s="76"/>
      <c r="I5" s="76"/>
      <c r="J5" s="77"/>
      <c r="K5" s="81" t="s">
        <v>313</v>
      </c>
      <c r="L5" s="96"/>
    </row>
    <row r="6" spans="1:16" s="6" customFormat="1" ht="27" customHeight="1">
      <c r="A6" s="95"/>
      <c r="B6" s="102"/>
      <c r="C6" s="105"/>
      <c r="D6" s="106"/>
      <c r="E6" s="85" t="s">
        <v>307</v>
      </c>
      <c r="F6" s="86"/>
      <c r="G6" s="85" t="s">
        <v>308</v>
      </c>
      <c r="H6" s="86"/>
      <c r="I6" s="85" t="s">
        <v>309</v>
      </c>
      <c r="J6" s="86"/>
      <c r="K6" s="97"/>
      <c r="L6" s="98"/>
      <c r="M6" s="15"/>
      <c r="N6" s="15"/>
      <c r="O6" s="15"/>
      <c r="P6" s="14"/>
    </row>
    <row r="7" spans="1:16" s="6" customFormat="1" ht="18" customHeight="1">
      <c r="A7" s="51"/>
      <c r="B7" s="31"/>
      <c r="C7" s="31" t="s">
        <v>1</v>
      </c>
      <c r="D7" s="31" t="s">
        <v>2</v>
      </c>
      <c r="E7" s="32" t="s">
        <v>1</v>
      </c>
      <c r="F7" s="32" t="s">
        <v>2</v>
      </c>
      <c r="G7" s="32" t="s">
        <v>1</v>
      </c>
      <c r="H7" s="32" t="s">
        <v>2</v>
      </c>
      <c r="I7" s="32" t="s">
        <v>1</v>
      </c>
      <c r="J7" s="32" t="s">
        <v>2</v>
      </c>
      <c r="K7" s="32" t="s">
        <v>1</v>
      </c>
      <c r="L7" s="32" t="s">
        <v>2</v>
      </c>
      <c r="M7" s="15"/>
      <c r="N7" s="15"/>
      <c r="O7" s="15"/>
      <c r="P7" s="14"/>
    </row>
    <row r="8" spans="1:16" s="6" customFormat="1" ht="27" customHeight="1">
      <c r="A8" s="49" t="s">
        <v>257</v>
      </c>
      <c r="B8" s="33" t="s">
        <v>159</v>
      </c>
      <c r="C8" s="33">
        <v>100</v>
      </c>
      <c r="D8" s="33">
        <v>150</v>
      </c>
      <c r="E8" s="34">
        <v>8</v>
      </c>
      <c r="F8" s="34">
        <v>14.16</v>
      </c>
      <c r="G8" s="34">
        <v>7.44</v>
      </c>
      <c r="H8" s="34">
        <v>12.68</v>
      </c>
      <c r="I8" s="34">
        <v>26.58</v>
      </c>
      <c r="J8" s="34">
        <v>30.53</v>
      </c>
      <c r="K8" s="34">
        <v>208.25</v>
      </c>
      <c r="L8" s="34">
        <v>302.4</v>
      </c>
      <c r="M8" s="15"/>
      <c r="N8" s="15"/>
      <c r="O8" s="15"/>
      <c r="P8" s="14"/>
    </row>
    <row r="9" spans="1:15" ht="27" customHeight="1">
      <c r="A9" s="49" t="s">
        <v>207</v>
      </c>
      <c r="B9" s="33"/>
      <c r="C9" s="33">
        <v>10</v>
      </c>
      <c r="D9" s="33">
        <v>15</v>
      </c>
      <c r="E9" s="34">
        <v>0.59</v>
      </c>
      <c r="F9" s="34">
        <v>0.78</v>
      </c>
      <c r="G9" s="34">
        <v>0.08</v>
      </c>
      <c r="H9" s="34">
        <v>0.08</v>
      </c>
      <c r="I9" s="34">
        <v>3.56</v>
      </c>
      <c r="J9" s="34">
        <v>3.56</v>
      </c>
      <c r="K9" s="34">
        <v>11</v>
      </c>
      <c r="L9" s="34">
        <v>16.5</v>
      </c>
      <c r="M9" s="16"/>
      <c r="N9" s="16"/>
      <c r="O9" s="16"/>
    </row>
    <row r="10" spans="1:15" ht="18" customHeight="1">
      <c r="A10" s="49" t="s">
        <v>258</v>
      </c>
      <c r="B10" s="33" t="s">
        <v>102</v>
      </c>
      <c r="C10" s="33">
        <v>150</v>
      </c>
      <c r="D10" s="33">
        <v>150</v>
      </c>
      <c r="E10" s="34"/>
      <c r="F10" s="34"/>
      <c r="G10" s="34"/>
      <c r="H10" s="34"/>
      <c r="I10" s="34">
        <v>7.49</v>
      </c>
      <c r="J10" s="34">
        <v>7.49</v>
      </c>
      <c r="K10" s="34">
        <v>29.63</v>
      </c>
      <c r="L10" s="34">
        <v>29.63</v>
      </c>
      <c r="M10" s="16"/>
      <c r="N10" s="16"/>
      <c r="O10" s="16"/>
    </row>
    <row r="11" spans="1:15" ht="18" customHeight="1">
      <c r="A11" s="45" t="s">
        <v>35</v>
      </c>
      <c r="B11" s="31"/>
      <c r="C11" s="31"/>
      <c r="D11" s="31"/>
      <c r="E11" s="32">
        <f>SUM(E8:E10)</f>
        <v>8.59</v>
      </c>
      <c r="F11" s="32">
        <f aca="true" t="shared" si="0" ref="F11:L11">SUM(F8:F10)</f>
        <v>14.94</v>
      </c>
      <c r="G11" s="32">
        <f t="shared" si="0"/>
        <v>7.5200000000000005</v>
      </c>
      <c r="H11" s="32">
        <f t="shared" si="0"/>
        <v>12.76</v>
      </c>
      <c r="I11" s="32">
        <f t="shared" si="0"/>
        <v>37.629999999999995</v>
      </c>
      <c r="J11" s="32">
        <f t="shared" si="0"/>
        <v>41.580000000000005</v>
      </c>
      <c r="K11" s="32">
        <f t="shared" si="0"/>
        <v>248.88</v>
      </c>
      <c r="L11" s="32">
        <f t="shared" si="0"/>
        <v>348.53</v>
      </c>
      <c r="M11" s="16"/>
      <c r="N11" s="16"/>
      <c r="O11" s="16"/>
    </row>
    <row r="12" spans="1:15" ht="33" customHeight="1">
      <c r="A12" s="68" t="s">
        <v>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16"/>
      <c r="N12" s="16"/>
      <c r="O12" s="16"/>
    </row>
    <row r="13" spans="1:16" s="6" customFormat="1" ht="18" customHeight="1">
      <c r="A13" s="49" t="s">
        <v>74</v>
      </c>
      <c r="B13" s="33"/>
      <c r="C13" s="33">
        <v>100</v>
      </c>
      <c r="D13" s="33">
        <v>100</v>
      </c>
      <c r="E13" s="34">
        <v>0.76</v>
      </c>
      <c r="F13" s="34">
        <v>0.76</v>
      </c>
      <c r="G13" s="34">
        <v>0.3</v>
      </c>
      <c r="H13" s="34">
        <v>0.3</v>
      </c>
      <c r="I13" s="34">
        <v>13.94</v>
      </c>
      <c r="J13" s="34">
        <v>13.94</v>
      </c>
      <c r="K13" s="34">
        <v>56</v>
      </c>
      <c r="L13" s="34">
        <v>56</v>
      </c>
      <c r="M13" s="14"/>
      <c r="N13" s="14"/>
      <c r="O13" s="14"/>
      <c r="P13" s="14"/>
    </row>
    <row r="14" spans="1:12" ht="33.75" customHeight="1">
      <c r="A14" s="67" t="s">
        <v>314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6" s="6" customFormat="1" ht="18" customHeight="1">
      <c r="A15" s="49" t="s">
        <v>73</v>
      </c>
      <c r="B15" s="33"/>
      <c r="C15" s="33">
        <v>150</v>
      </c>
      <c r="D15" s="33">
        <v>150</v>
      </c>
      <c r="E15" s="34">
        <v>0.57</v>
      </c>
      <c r="F15" s="34">
        <v>0.57</v>
      </c>
      <c r="G15" s="34">
        <v>0.08</v>
      </c>
      <c r="H15" s="34">
        <v>0.08</v>
      </c>
      <c r="I15" s="34">
        <v>18.57</v>
      </c>
      <c r="J15" s="34">
        <v>18.57</v>
      </c>
      <c r="K15" s="34">
        <v>78.75</v>
      </c>
      <c r="L15" s="34">
        <v>78.75</v>
      </c>
      <c r="M15" s="14"/>
      <c r="N15" s="14"/>
      <c r="O15" s="14"/>
      <c r="P15" s="14"/>
    </row>
    <row r="16" spans="1:12" ht="29.25" customHeight="1">
      <c r="A16" s="49" t="s">
        <v>137</v>
      </c>
      <c r="B16" s="33" t="s">
        <v>121</v>
      </c>
      <c r="C16" s="33">
        <v>150</v>
      </c>
      <c r="D16" s="33">
        <v>200</v>
      </c>
      <c r="E16" s="34">
        <v>1.27</v>
      </c>
      <c r="F16" s="34">
        <v>1.69</v>
      </c>
      <c r="G16" s="34">
        <v>3.16</v>
      </c>
      <c r="H16" s="34">
        <v>4.22</v>
      </c>
      <c r="I16" s="34">
        <v>10.48</v>
      </c>
      <c r="J16" s="34">
        <v>13.98</v>
      </c>
      <c r="K16" s="34">
        <v>71.88</v>
      </c>
      <c r="L16" s="34">
        <v>95.84</v>
      </c>
    </row>
    <row r="17" spans="1:12" ht="18" customHeight="1">
      <c r="A17" s="49" t="s">
        <v>281</v>
      </c>
      <c r="B17" s="33" t="s">
        <v>119</v>
      </c>
      <c r="C17" s="33">
        <v>40</v>
      </c>
      <c r="D17" s="33">
        <v>40</v>
      </c>
      <c r="E17" s="34">
        <v>2.96</v>
      </c>
      <c r="F17" s="34">
        <v>2.96</v>
      </c>
      <c r="G17" s="34">
        <v>0.64</v>
      </c>
      <c r="H17" s="34">
        <v>0.64</v>
      </c>
      <c r="I17" s="34">
        <v>17.06</v>
      </c>
      <c r="J17" s="34">
        <v>17.06</v>
      </c>
      <c r="K17" s="34">
        <v>86.08</v>
      </c>
      <c r="L17" s="34">
        <v>86.08</v>
      </c>
    </row>
    <row r="18" spans="1:12" ht="27.75" customHeight="1">
      <c r="A18" s="49" t="s">
        <v>68</v>
      </c>
      <c r="B18" s="33" t="s">
        <v>85</v>
      </c>
      <c r="C18" s="33">
        <v>60</v>
      </c>
      <c r="D18" s="33">
        <v>80</v>
      </c>
      <c r="E18" s="34">
        <v>12.68</v>
      </c>
      <c r="F18" s="34">
        <v>16.91</v>
      </c>
      <c r="G18" s="34">
        <v>9.47</v>
      </c>
      <c r="H18" s="34">
        <v>12.62</v>
      </c>
      <c r="I18" s="34">
        <v>5.08</v>
      </c>
      <c r="J18" s="34">
        <v>6.77</v>
      </c>
      <c r="K18" s="34">
        <v>155.19</v>
      </c>
      <c r="L18" s="34">
        <v>206.91</v>
      </c>
    </row>
    <row r="19" spans="1:12" ht="18" customHeight="1">
      <c r="A19" s="49" t="s">
        <v>20</v>
      </c>
      <c r="B19" s="33" t="s">
        <v>120</v>
      </c>
      <c r="C19" s="33">
        <v>40</v>
      </c>
      <c r="D19" s="33">
        <v>50</v>
      </c>
      <c r="E19" s="34">
        <v>0.82</v>
      </c>
      <c r="F19" s="34">
        <v>1.03</v>
      </c>
      <c r="G19" s="34">
        <v>0.04</v>
      </c>
      <c r="H19" s="34">
        <v>0.05</v>
      </c>
      <c r="I19" s="34">
        <v>7.54</v>
      </c>
      <c r="J19" s="34">
        <v>9.42</v>
      </c>
      <c r="K19" s="34">
        <v>33.37</v>
      </c>
      <c r="L19" s="34">
        <v>41.72</v>
      </c>
    </row>
    <row r="20" spans="1:12" ht="27" customHeight="1">
      <c r="A20" s="49" t="s">
        <v>180</v>
      </c>
      <c r="B20" s="33" t="s">
        <v>181</v>
      </c>
      <c r="C20" s="33">
        <v>50</v>
      </c>
      <c r="D20" s="33">
        <v>75</v>
      </c>
      <c r="E20" s="34">
        <v>0.54</v>
      </c>
      <c r="F20" s="34">
        <v>0.81</v>
      </c>
      <c r="G20" s="34">
        <v>4.79</v>
      </c>
      <c r="H20" s="34">
        <v>7.185</v>
      </c>
      <c r="I20" s="34">
        <v>2.24</v>
      </c>
      <c r="J20" s="34">
        <v>3.36</v>
      </c>
      <c r="K20" s="34">
        <v>50.78</v>
      </c>
      <c r="L20" s="34">
        <v>76.17</v>
      </c>
    </row>
    <row r="21" spans="1:12" ht="18" customHeight="1">
      <c r="A21" s="45" t="s">
        <v>35</v>
      </c>
      <c r="B21" s="31"/>
      <c r="C21" s="31"/>
      <c r="D21" s="31"/>
      <c r="E21" s="32">
        <f>SUM(E13:E20)</f>
        <v>19.6</v>
      </c>
      <c r="F21" s="32">
        <f aca="true" t="shared" si="1" ref="F21:L21">SUM(F13:F20)</f>
        <v>24.73</v>
      </c>
      <c r="G21" s="32">
        <f t="shared" si="1"/>
        <v>18.48</v>
      </c>
      <c r="H21" s="32">
        <f t="shared" si="1"/>
        <v>25.095</v>
      </c>
      <c r="I21" s="32">
        <f t="shared" si="1"/>
        <v>74.91</v>
      </c>
      <c r="J21" s="32">
        <f t="shared" si="1"/>
        <v>83.1</v>
      </c>
      <c r="K21" s="32">
        <f t="shared" si="1"/>
        <v>532.05</v>
      </c>
      <c r="L21" s="32">
        <f t="shared" si="1"/>
        <v>641.47</v>
      </c>
    </row>
    <row r="22" spans="1:12" ht="37.5" customHeight="1">
      <c r="A22" s="68" t="s">
        <v>315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8" customHeight="1">
      <c r="A23" s="49" t="s">
        <v>33</v>
      </c>
      <c r="B23" s="33" t="s">
        <v>84</v>
      </c>
      <c r="C23" s="33">
        <v>150</v>
      </c>
      <c r="D23" s="33">
        <v>200</v>
      </c>
      <c r="E23" s="34">
        <v>3.19</v>
      </c>
      <c r="F23" s="34">
        <v>4.25</v>
      </c>
      <c r="G23" s="34">
        <v>0.98</v>
      </c>
      <c r="H23" s="34">
        <v>1.31</v>
      </c>
      <c r="I23" s="34">
        <v>48.14</v>
      </c>
      <c r="J23" s="34">
        <v>64.19</v>
      </c>
      <c r="K23" s="34">
        <v>209.54</v>
      </c>
      <c r="L23" s="34">
        <v>279.38</v>
      </c>
    </row>
    <row r="24" spans="1:12" ht="18" customHeight="1">
      <c r="A24" s="49" t="s">
        <v>38</v>
      </c>
      <c r="B24" s="33" t="s">
        <v>99</v>
      </c>
      <c r="C24" s="33">
        <v>20</v>
      </c>
      <c r="D24" s="33">
        <v>20</v>
      </c>
      <c r="E24" s="34">
        <v>0.35</v>
      </c>
      <c r="F24" s="34">
        <v>0.35</v>
      </c>
      <c r="G24" s="34">
        <v>3.84</v>
      </c>
      <c r="H24" s="34">
        <v>3.84</v>
      </c>
      <c r="I24" s="34">
        <v>1.06</v>
      </c>
      <c r="J24" s="34">
        <v>1.06</v>
      </c>
      <c r="K24" s="34">
        <v>40.19</v>
      </c>
      <c r="L24" s="34">
        <v>40.19</v>
      </c>
    </row>
    <row r="25" spans="1:16" s="6" customFormat="1" ht="18" customHeight="1">
      <c r="A25" s="49" t="s">
        <v>79</v>
      </c>
      <c r="B25" s="33"/>
      <c r="C25" s="33">
        <v>150</v>
      </c>
      <c r="D25" s="33">
        <v>150</v>
      </c>
      <c r="E25" s="34">
        <v>5.1</v>
      </c>
      <c r="F25" s="34">
        <v>5.1</v>
      </c>
      <c r="G25" s="34">
        <v>3.75</v>
      </c>
      <c r="H25" s="34">
        <v>3.75</v>
      </c>
      <c r="I25" s="34">
        <v>7.35</v>
      </c>
      <c r="J25" s="34">
        <v>7.35</v>
      </c>
      <c r="K25" s="34">
        <v>84</v>
      </c>
      <c r="L25" s="34">
        <v>84</v>
      </c>
      <c r="M25" s="14"/>
      <c r="N25" s="14"/>
      <c r="O25" s="14"/>
      <c r="P25" s="14"/>
    </row>
    <row r="26" spans="1:12" s="7" customFormat="1" ht="18" customHeight="1">
      <c r="A26" s="45" t="s">
        <v>35</v>
      </c>
      <c r="B26" s="31"/>
      <c r="C26" s="31"/>
      <c r="D26" s="31"/>
      <c r="E26" s="32">
        <f>SUM(E23:E25)</f>
        <v>8.64</v>
      </c>
      <c r="F26" s="32">
        <f aca="true" t="shared" si="2" ref="F26:L26">SUM(F23:F25)</f>
        <v>9.7</v>
      </c>
      <c r="G26" s="32">
        <f t="shared" si="2"/>
        <v>8.57</v>
      </c>
      <c r="H26" s="32">
        <f t="shared" si="2"/>
        <v>8.9</v>
      </c>
      <c r="I26" s="32">
        <f t="shared" si="2"/>
        <v>56.550000000000004</v>
      </c>
      <c r="J26" s="32">
        <f t="shared" si="2"/>
        <v>72.6</v>
      </c>
      <c r="K26" s="32">
        <f t="shared" si="2"/>
        <v>333.73</v>
      </c>
      <c r="L26" s="32">
        <f t="shared" si="2"/>
        <v>403.57</v>
      </c>
    </row>
    <row r="27" spans="1:12" ht="18" customHeight="1">
      <c r="A27" s="51"/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</row>
    <row r="28" spans="1:12" ht="18" customHeight="1">
      <c r="A28" s="51" t="s">
        <v>316</v>
      </c>
      <c r="B28" s="31"/>
      <c r="C28" s="31"/>
      <c r="D28" s="31"/>
      <c r="E28" s="32">
        <f aca="true" t="shared" si="3" ref="E28:L28">E11+E21+E26</f>
        <v>36.83</v>
      </c>
      <c r="F28" s="32">
        <f t="shared" si="3"/>
        <v>49.370000000000005</v>
      </c>
      <c r="G28" s="32">
        <f t="shared" si="3"/>
        <v>34.57</v>
      </c>
      <c r="H28" s="32">
        <f t="shared" si="3"/>
        <v>46.754999999999995</v>
      </c>
      <c r="I28" s="32">
        <f t="shared" si="3"/>
        <v>169.09</v>
      </c>
      <c r="J28" s="32">
        <f t="shared" si="3"/>
        <v>197.28</v>
      </c>
      <c r="K28" s="32">
        <f t="shared" si="3"/>
        <v>1114.6599999999999</v>
      </c>
      <c r="L28" s="32">
        <f t="shared" si="3"/>
        <v>1393.57</v>
      </c>
    </row>
    <row r="30" ht="21.75" customHeight="1"/>
    <row r="37" ht="18" customHeight="1">
      <c r="A37" s="17" t="s">
        <v>60</v>
      </c>
    </row>
    <row r="38" spans="1:12" ht="18" customHeight="1">
      <c r="A38" s="64" t="s">
        <v>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1:12" ht="36" customHeight="1">
      <c r="A39" s="93" t="s">
        <v>311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1:12" ht="18" customHeight="1">
      <c r="A40" s="94" t="s">
        <v>305</v>
      </c>
      <c r="B40" s="70" t="s">
        <v>3</v>
      </c>
      <c r="C40" s="103" t="s">
        <v>306</v>
      </c>
      <c r="D40" s="104"/>
      <c r="E40" s="75" t="s">
        <v>312</v>
      </c>
      <c r="F40" s="76"/>
      <c r="G40" s="76"/>
      <c r="H40" s="76"/>
      <c r="I40" s="76"/>
      <c r="J40" s="77"/>
      <c r="K40" s="81" t="s">
        <v>313</v>
      </c>
      <c r="L40" s="96"/>
    </row>
    <row r="41" spans="1:12" ht="27" customHeight="1">
      <c r="A41" s="95"/>
      <c r="B41" s="102"/>
      <c r="C41" s="105"/>
      <c r="D41" s="106"/>
      <c r="E41" s="85" t="s">
        <v>307</v>
      </c>
      <c r="F41" s="86"/>
      <c r="G41" s="85" t="s">
        <v>308</v>
      </c>
      <c r="H41" s="86"/>
      <c r="I41" s="85" t="s">
        <v>309</v>
      </c>
      <c r="J41" s="86"/>
      <c r="K41" s="97"/>
      <c r="L41" s="98"/>
    </row>
    <row r="42" spans="1:12" ht="27" customHeight="1">
      <c r="A42" s="51"/>
      <c r="B42" s="31"/>
      <c r="C42" s="31" t="s">
        <v>1</v>
      </c>
      <c r="D42" s="31" t="s">
        <v>2</v>
      </c>
      <c r="E42" s="32" t="s">
        <v>1</v>
      </c>
      <c r="F42" s="32" t="s">
        <v>2</v>
      </c>
      <c r="G42" s="32" t="s">
        <v>1</v>
      </c>
      <c r="H42" s="32" t="s">
        <v>2</v>
      </c>
      <c r="I42" s="32" t="s">
        <v>1</v>
      </c>
      <c r="J42" s="32" t="s">
        <v>2</v>
      </c>
      <c r="K42" s="32" t="s">
        <v>1</v>
      </c>
      <c r="L42" s="32" t="s">
        <v>2</v>
      </c>
    </row>
    <row r="43" spans="1:12" ht="18" customHeight="1">
      <c r="A43" s="49" t="s">
        <v>30</v>
      </c>
      <c r="B43" s="33" t="s">
        <v>173</v>
      </c>
      <c r="C43" s="33">
        <v>150</v>
      </c>
      <c r="D43" s="33">
        <v>200</v>
      </c>
      <c r="E43" s="34">
        <v>5.78</v>
      </c>
      <c r="F43" s="34">
        <v>7.71</v>
      </c>
      <c r="G43" s="34">
        <v>2.47</v>
      </c>
      <c r="H43" s="34">
        <v>3.29</v>
      </c>
      <c r="I43" s="34">
        <v>28.49</v>
      </c>
      <c r="J43" s="34">
        <v>37.99</v>
      </c>
      <c r="K43" s="34">
        <v>152.55</v>
      </c>
      <c r="L43" s="34">
        <v>203.4</v>
      </c>
    </row>
    <row r="44" spans="1:12" ht="17.25" customHeight="1">
      <c r="A44" s="49" t="s">
        <v>79</v>
      </c>
      <c r="B44" s="33"/>
      <c r="C44" s="33">
        <v>200</v>
      </c>
      <c r="D44" s="33">
        <v>200</v>
      </c>
      <c r="E44" s="34">
        <v>6.8</v>
      </c>
      <c r="F44" s="34">
        <v>6.8</v>
      </c>
      <c r="G44" s="34">
        <v>5</v>
      </c>
      <c r="H44" s="34">
        <v>5</v>
      </c>
      <c r="I44" s="34">
        <v>9.8</v>
      </c>
      <c r="J44" s="34">
        <v>9.8</v>
      </c>
      <c r="K44" s="34">
        <v>112</v>
      </c>
      <c r="L44" s="34">
        <v>112</v>
      </c>
    </row>
    <row r="45" spans="1:12" ht="19.5" customHeight="1">
      <c r="A45" s="45" t="s">
        <v>35</v>
      </c>
      <c r="B45" s="31"/>
      <c r="C45" s="31"/>
      <c r="D45" s="31"/>
      <c r="E45" s="32">
        <f aca="true" t="shared" si="4" ref="E45:L45">SUM(E43:E44)</f>
        <v>12.58</v>
      </c>
      <c r="F45" s="32">
        <f t="shared" si="4"/>
        <v>14.51</v>
      </c>
      <c r="G45" s="32">
        <f t="shared" si="4"/>
        <v>7.470000000000001</v>
      </c>
      <c r="H45" s="32">
        <f t="shared" si="4"/>
        <v>8.29</v>
      </c>
      <c r="I45" s="32">
        <f t="shared" si="4"/>
        <v>38.29</v>
      </c>
      <c r="J45" s="32">
        <f t="shared" si="4"/>
        <v>47.790000000000006</v>
      </c>
      <c r="K45" s="32">
        <f t="shared" si="4"/>
        <v>264.55</v>
      </c>
      <c r="L45" s="32">
        <f t="shared" si="4"/>
        <v>315.4</v>
      </c>
    </row>
    <row r="46" spans="1:12" ht="33" customHeight="1">
      <c r="A46" s="68" t="s">
        <v>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8" customHeight="1">
      <c r="A47" s="49" t="s">
        <v>74</v>
      </c>
      <c r="B47" s="33"/>
      <c r="C47" s="33">
        <v>100</v>
      </c>
      <c r="D47" s="33">
        <v>100</v>
      </c>
      <c r="E47" s="34">
        <v>0.76</v>
      </c>
      <c r="F47" s="34">
        <v>0.76</v>
      </c>
      <c r="G47" s="34">
        <v>0.3</v>
      </c>
      <c r="H47" s="34">
        <v>0.3</v>
      </c>
      <c r="I47" s="34">
        <v>13.94</v>
      </c>
      <c r="J47" s="34">
        <v>13.94</v>
      </c>
      <c r="K47" s="34">
        <v>56</v>
      </c>
      <c r="L47" s="34">
        <v>56</v>
      </c>
    </row>
    <row r="48" spans="1:12" ht="34.5" customHeight="1">
      <c r="A48" s="67" t="s">
        <v>314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30" customHeight="1">
      <c r="A49" s="18" t="s">
        <v>140</v>
      </c>
      <c r="B49" s="33" t="s">
        <v>153</v>
      </c>
      <c r="C49" s="33">
        <v>150</v>
      </c>
      <c r="D49" s="33">
        <v>200</v>
      </c>
      <c r="E49" s="38">
        <v>3.49</v>
      </c>
      <c r="F49" s="38">
        <v>4.65</v>
      </c>
      <c r="G49" s="38">
        <v>3.22</v>
      </c>
      <c r="H49" s="38">
        <v>4.29</v>
      </c>
      <c r="I49" s="38">
        <v>14.04</v>
      </c>
      <c r="J49" s="38">
        <v>18.73</v>
      </c>
      <c r="K49" s="38">
        <v>92.64</v>
      </c>
      <c r="L49" s="38">
        <v>123.52</v>
      </c>
    </row>
    <row r="50" spans="1:12" ht="18" customHeight="1">
      <c r="A50" s="22" t="s">
        <v>281</v>
      </c>
      <c r="B50" s="33" t="s">
        <v>119</v>
      </c>
      <c r="C50" s="33">
        <v>20</v>
      </c>
      <c r="D50" s="33">
        <v>20</v>
      </c>
      <c r="E50" s="34">
        <v>1.48</v>
      </c>
      <c r="F50" s="34">
        <v>1.48</v>
      </c>
      <c r="G50" s="34">
        <v>0.32</v>
      </c>
      <c r="H50" s="34">
        <v>0.32</v>
      </c>
      <c r="I50" s="34">
        <v>8.53</v>
      </c>
      <c r="J50" s="34">
        <v>8.53</v>
      </c>
      <c r="K50" s="34">
        <v>43.04</v>
      </c>
      <c r="L50" s="34">
        <v>43.04</v>
      </c>
    </row>
    <row r="51" spans="1:12" ht="18" customHeight="1">
      <c r="A51" s="22" t="s">
        <v>16</v>
      </c>
      <c r="B51" s="33" t="s">
        <v>160</v>
      </c>
      <c r="C51" s="33">
        <v>60</v>
      </c>
      <c r="D51" s="33">
        <v>80</v>
      </c>
      <c r="E51" s="34">
        <v>9.79</v>
      </c>
      <c r="F51" s="34">
        <v>13.05</v>
      </c>
      <c r="G51" s="34">
        <v>9.18</v>
      </c>
      <c r="H51" s="34">
        <v>12.23</v>
      </c>
      <c r="I51" s="34">
        <v>10.22</v>
      </c>
      <c r="J51" s="34">
        <v>13.63</v>
      </c>
      <c r="K51" s="34">
        <v>192.07</v>
      </c>
      <c r="L51" s="34">
        <v>256.1</v>
      </c>
    </row>
    <row r="52" spans="1:12" ht="18.75" customHeight="1">
      <c r="A52" s="22" t="s">
        <v>20</v>
      </c>
      <c r="B52" s="33" t="s">
        <v>120</v>
      </c>
      <c r="C52" s="33">
        <v>40</v>
      </c>
      <c r="D52" s="33">
        <v>50</v>
      </c>
      <c r="E52" s="34">
        <v>0.82</v>
      </c>
      <c r="F52" s="34">
        <v>1.03</v>
      </c>
      <c r="G52" s="34">
        <v>0.04</v>
      </c>
      <c r="H52" s="34">
        <v>0.05</v>
      </c>
      <c r="I52" s="34">
        <v>7.54</v>
      </c>
      <c r="J52" s="34">
        <v>9.42</v>
      </c>
      <c r="K52" s="34">
        <v>33.37</v>
      </c>
      <c r="L52" s="34">
        <v>41.72</v>
      </c>
    </row>
    <row r="53" spans="1:12" ht="30" customHeight="1">
      <c r="A53" s="22" t="s">
        <v>260</v>
      </c>
      <c r="B53" s="33" t="s">
        <v>161</v>
      </c>
      <c r="C53" s="33">
        <v>50</v>
      </c>
      <c r="D53" s="33">
        <v>50</v>
      </c>
      <c r="E53" s="34">
        <v>0.7</v>
      </c>
      <c r="F53" s="34">
        <v>0.7</v>
      </c>
      <c r="G53" s="34">
        <v>3.1</v>
      </c>
      <c r="H53" s="34">
        <v>3.1</v>
      </c>
      <c r="I53" s="34">
        <v>5.09</v>
      </c>
      <c r="J53" s="34">
        <v>5.09</v>
      </c>
      <c r="K53" s="34">
        <v>48.21</v>
      </c>
      <c r="L53" s="34">
        <v>48.21</v>
      </c>
    </row>
    <row r="54" spans="1:12" ht="18" customHeight="1">
      <c r="A54" s="45" t="s">
        <v>35</v>
      </c>
      <c r="B54" s="31"/>
      <c r="C54" s="31"/>
      <c r="D54" s="31"/>
      <c r="E54" s="32">
        <f aca="true" t="shared" si="5" ref="E54:L54">SUM(E47:E53)</f>
        <v>17.04</v>
      </c>
      <c r="F54" s="32">
        <f t="shared" si="5"/>
        <v>21.67</v>
      </c>
      <c r="G54" s="32">
        <f t="shared" si="5"/>
        <v>16.16</v>
      </c>
      <c r="H54" s="32">
        <f t="shared" si="5"/>
        <v>20.290000000000003</v>
      </c>
      <c r="I54" s="32">
        <f t="shared" si="5"/>
        <v>59.36</v>
      </c>
      <c r="J54" s="32">
        <f t="shared" si="5"/>
        <v>69.34</v>
      </c>
      <c r="K54" s="32">
        <f t="shared" si="5"/>
        <v>465.33</v>
      </c>
      <c r="L54" s="32">
        <f t="shared" si="5"/>
        <v>568.59</v>
      </c>
    </row>
    <row r="55" spans="1:12" ht="34.5" customHeight="1">
      <c r="A55" s="68" t="s">
        <v>315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29.25" customHeight="1">
      <c r="A56" s="49" t="s">
        <v>259</v>
      </c>
      <c r="B56" s="33" t="s">
        <v>89</v>
      </c>
      <c r="C56" s="33">
        <v>100</v>
      </c>
      <c r="D56" s="33">
        <v>150</v>
      </c>
      <c r="E56" s="34">
        <v>21.3</v>
      </c>
      <c r="F56" s="34">
        <v>28.4</v>
      </c>
      <c r="G56" s="34">
        <v>10.22</v>
      </c>
      <c r="H56" s="34">
        <v>13.62</v>
      </c>
      <c r="I56" s="34">
        <v>38.95</v>
      </c>
      <c r="J56" s="34">
        <v>51.94</v>
      </c>
      <c r="K56" s="34">
        <v>331.95</v>
      </c>
      <c r="L56" s="34">
        <v>442.6</v>
      </c>
    </row>
    <row r="57" spans="1:12" ht="18" customHeight="1">
      <c r="A57" s="49" t="s">
        <v>246</v>
      </c>
      <c r="B57" s="33" t="s">
        <v>99</v>
      </c>
      <c r="C57" s="33">
        <v>15</v>
      </c>
      <c r="D57" s="33">
        <v>20</v>
      </c>
      <c r="E57" s="34">
        <v>0.36</v>
      </c>
      <c r="F57" s="34">
        <v>0.48</v>
      </c>
      <c r="G57" s="34">
        <v>4.5</v>
      </c>
      <c r="H57" s="34">
        <v>6</v>
      </c>
      <c r="I57" s="34">
        <v>0.47</v>
      </c>
      <c r="J57" s="34">
        <v>0.62</v>
      </c>
      <c r="K57" s="34">
        <v>43.95</v>
      </c>
      <c r="L57" s="34">
        <v>58.6</v>
      </c>
    </row>
    <row r="58" spans="1:12" ht="27.75" customHeight="1">
      <c r="A58" s="49" t="s">
        <v>282</v>
      </c>
      <c r="B58" s="33" t="s">
        <v>102</v>
      </c>
      <c r="C58" s="33">
        <v>150</v>
      </c>
      <c r="D58" s="33">
        <v>150</v>
      </c>
      <c r="E58" s="34"/>
      <c r="F58" s="34"/>
      <c r="G58" s="34"/>
      <c r="H58" s="34"/>
      <c r="I58" s="34"/>
      <c r="J58" s="34"/>
      <c r="K58" s="34"/>
      <c r="L58" s="34"/>
    </row>
    <row r="59" spans="1:12" ht="18" customHeight="1">
      <c r="A59" s="45" t="s">
        <v>35</v>
      </c>
      <c r="B59" s="31"/>
      <c r="C59" s="31"/>
      <c r="D59" s="31"/>
      <c r="E59" s="32">
        <f aca="true" t="shared" si="6" ref="E59:L59">SUM(E56:E58)</f>
        <v>21.66</v>
      </c>
      <c r="F59" s="32">
        <f t="shared" si="6"/>
        <v>28.88</v>
      </c>
      <c r="G59" s="32">
        <f t="shared" si="6"/>
        <v>14.72</v>
      </c>
      <c r="H59" s="32">
        <f t="shared" si="6"/>
        <v>19.619999999999997</v>
      </c>
      <c r="I59" s="32">
        <f t="shared" si="6"/>
        <v>39.42</v>
      </c>
      <c r="J59" s="32">
        <f t="shared" si="6"/>
        <v>52.559999999999995</v>
      </c>
      <c r="K59" s="32">
        <f t="shared" si="6"/>
        <v>375.9</v>
      </c>
      <c r="L59" s="32">
        <f t="shared" si="6"/>
        <v>501.20000000000005</v>
      </c>
    </row>
    <row r="60" spans="1:12" ht="24.75" customHeight="1">
      <c r="A60" s="51" t="s">
        <v>316</v>
      </c>
      <c r="B60" s="31"/>
      <c r="C60" s="31"/>
      <c r="D60" s="31"/>
      <c r="E60" s="32">
        <f aca="true" t="shared" si="7" ref="E60:L60">E45+E54+E59</f>
        <v>51.28</v>
      </c>
      <c r="F60" s="32">
        <f t="shared" si="7"/>
        <v>65.06</v>
      </c>
      <c r="G60" s="32">
        <f t="shared" si="7"/>
        <v>38.35</v>
      </c>
      <c r="H60" s="32">
        <f t="shared" si="7"/>
        <v>48.2</v>
      </c>
      <c r="I60" s="32">
        <f t="shared" si="7"/>
        <v>137.07</v>
      </c>
      <c r="J60" s="32">
        <f t="shared" si="7"/>
        <v>169.69</v>
      </c>
      <c r="K60" s="32">
        <f t="shared" si="7"/>
        <v>1105.78</v>
      </c>
      <c r="L60" s="32">
        <f t="shared" si="7"/>
        <v>1385.19</v>
      </c>
    </row>
    <row r="62" ht="25.5" customHeight="1"/>
    <row r="63" spans="1:12" ht="18" customHeight="1">
      <c r="A63" s="19"/>
      <c r="B63" s="16"/>
      <c r="C63" s="16"/>
      <c r="D63" s="16"/>
      <c r="E63" s="9"/>
      <c r="F63" s="9"/>
      <c r="G63" s="9"/>
      <c r="H63" s="9"/>
      <c r="I63" s="9"/>
      <c r="J63" s="9"/>
      <c r="K63" s="9"/>
      <c r="L63" s="9"/>
    </row>
    <row r="64" spans="1:12" ht="18" customHeight="1">
      <c r="A64" s="19"/>
      <c r="B64" s="16"/>
      <c r="C64" s="16"/>
      <c r="D64" s="16"/>
      <c r="E64" s="9"/>
      <c r="F64" s="9"/>
      <c r="G64" s="9"/>
      <c r="H64" s="9"/>
      <c r="I64" s="9"/>
      <c r="J64" s="9"/>
      <c r="K64" s="9"/>
      <c r="L64" s="9"/>
    </row>
    <row r="65" spans="1:12" ht="18" customHeight="1">
      <c r="A65" s="19"/>
      <c r="B65" s="16"/>
      <c r="C65" s="16"/>
      <c r="D65" s="16"/>
      <c r="E65" s="9"/>
      <c r="F65" s="9"/>
      <c r="G65" s="9"/>
      <c r="H65" s="9"/>
      <c r="I65" s="9"/>
      <c r="J65" s="9"/>
      <c r="K65" s="9"/>
      <c r="L65" s="9"/>
    </row>
    <row r="66" spans="1:16" s="8" customFormat="1" ht="18" customHeight="1">
      <c r="A66" s="7"/>
      <c r="B66" s="12"/>
      <c r="C66" s="12"/>
      <c r="D66" s="12"/>
      <c r="E66" s="3"/>
      <c r="F66" s="3"/>
      <c r="G66" s="3"/>
      <c r="H66" s="3"/>
      <c r="I66" s="3"/>
      <c r="J66" s="3"/>
      <c r="K66" s="3"/>
      <c r="L66" s="3"/>
      <c r="M66" s="12"/>
      <c r="N66" s="12"/>
      <c r="O66" s="12"/>
      <c r="P66" s="12"/>
    </row>
    <row r="68" spans="13:15" ht="18" customHeight="1">
      <c r="M68" s="16"/>
      <c r="N68" s="16"/>
      <c r="O68" s="16"/>
    </row>
    <row r="69" spans="13:15" ht="18" customHeight="1">
      <c r="M69" s="16"/>
      <c r="N69" s="16"/>
      <c r="O69" s="16"/>
    </row>
    <row r="70" spans="13:15" ht="18" customHeight="1">
      <c r="M70" s="16"/>
      <c r="N70" s="16"/>
      <c r="O70" s="16"/>
    </row>
    <row r="73" ht="18" customHeight="1">
      <c r="A73" s="17" t="s">
        <v>61</v>
      </c>
    </row>
    <row r="74" spans="1:12" ht="18" customHeight="1">
      <c r="A74" s="64" t="s">
        <v>6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ht="39.75" customHeight="1">
      <c r="A75" s="93" t="s">
        <v>311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1:12" ht="18" customHeight="1">
      <c r="A76" s="94" t="s">
        <v>305</v>
      </c>
      <c r="B76" s="70" t="s">
        <v>3</v>
      </c>
      <c r="C76" s="103" t="s">
        <v>306</v>
      </c>
      <c r="D76" s="104"/>
      <c r="E76" s="75" t="s">
        <v>312</v>
      </c>
      <c r="F76" s="76"/>
      <c r="G76" s="76"/>
      <c r="H76" s="76"/>
      <c r="I76" s="76"/>
      <c r="J76" s="77"/>
      <c r="K76" s="81" t="s">
        <v>313</v>
      </c>
      <c r="L76" s="96"/>
    </row>
    <row r="77" spans="1:12" ht="18" customHeight="1">
      <c r="A77" s="95"/>
      <c r="B77" s="102"/>
      <c r="C77" s="105"/>
      <c r="D77" s="106"/>
      <c r="E77" s="85" t="s">
        <v>307</v>
      </c>
      <c r="F77" s="86"/>
      <c r="G77" s="85" t="s">
        <v>308</v>
      </c>
      <c r="H77" s="86"/>
      <c r="I77" s="85" t="s">
        <v>309</v>
      </c>
      <c r="J77" s="86"/>
      <c r="K77" s="97"/>
      <c r="L77" s="98"/>
    </row>
    <row r="78" spans="1:12" ht="18" customHeight="1">
      <c r="A78" s="51"/>
      <c r="B78" s="31"/>
      <c r="C78" s="31" t="s">
        <v>1</v>
      </c>
      <c r="D78" s="31" t="s">
        <v>2</v>
      </c>
      <c r="E78" s="32" t="s">
        <v>1</v>
      </c>
      <c r="F78" s="32" t="s">
        <v>2</v>
      </c>
      <c r="G78" s="32" t="s">
        <v>1</v>
      </c>
      <c r="H78" s="32" t="s">
        <v>2</v>
      </c>
      <c r="I78" s="32" t="s">
        <v>1</v>
      </c>
      <c r="J78" s="32" t="s">
        <v>2</v>
      </c>
      <c r="K78" s="32" t="s">
        <v>1</v>
      </c>
      <c r="L78" s="32" t="s">
        <v>2</v>
      </c>
    </row>
    <row r="79" spans="1:12" ht="18" customHeight="1">
      <c r="A79" s="49" t="s">
        <v>233</v>
      </c>
      <c r="B79" s="33" t="s">
        <v>234</v>
      </c>
      <c r="C79" s="33">
        <v>150</v>
      </c>
      <c r="D79" s="33">
        <v>200</v>
      </c>
      <c r="E79" s="34">
        <v>4.92</v>
      </c>
      <c r="F79" s="34">
        <v>6.56</v>
      </c>
      <c r="G79" s="34">
        <v>5.6</v>
      </c>
      <c r="H79" s="34">
        <v>7.47</v>
      </c>
      <c r="I79" s="34">
        <v>29.05</v>
      </c>
      <c r="J79" s="34">
        <v>38.73</v>
      </c>
      <c r="K79" s="34">
        <v>181.11</v>
      </c>
      <c r="L79" s="34">
        <v>241.48</v>
      </c>
    </row>
    <row r="80" spans="1:12" ht="18" customHeight="1">
      <c r="A80" s="49" t="s">
        <v>255</v>
      </c>
      <c r="B80" s="33" t="s">
        <v>100</v>
      </c>
      <c r="C80" s="33">
        <v>5</v>
      </c>
      <c r="D80" s="33">
        <v>5</v>
      </c>
      <c r="E80" s="34">
        <v>0.04</v>
      </c>
      <c r="F80" s="34">
        <v>0.04</v>
      </c>
      <c r="G80" s="34">
        <v>4.13</v>
      </c>
      <c r="H80" s="34">
        <v>4.13</v>
      </c>
      <c r="I80" s="34">
        <v>0.04</v>
      </c>
      <c r="J80" s="34">
        <v>0.04</v>
      </c>
      <c r="K80" s="34">
        <v>37.2</v>
      </c>
      <c r="L80" s="34">
        <v>37.2</v>
      </c>
    </row>
    <row r="81" spans="1:12" ht="23.25" customHeight="1">
      <c r="A81" s="49" t="s">
        <v>240</v>
      </c>
      <c r="B81" s="33" t="s">
        <v>241</v>
      </c>
      <c r="C81" s="33">
        <v>150</v>
      </c>
      <c r="D81" s="33">
        <v>150</v>
      </c>
      <c r="E81" s="34">
        <v>3.63</v>
      </c>
      <c r="F81" s="34">
        <v>3.63</v>
      </c>
      <c r="G81" s="34">
        <v>2.76</v>
      </c>
      <c r="H81" s="34">
        <v>2.76</v>
      </c>
      <c r="I81" s="34">
        <v>16.68</v>
      </c>
      <c r="J81" s="34">
        <v>16.68</v>
      </c>
      <c r="K81" s="34">
        <v>103.76</v>
      </c>
      <c r="L81" s="34">
        <v>103.76</v>
      </c>
    </row>
    <row r="82" spans="1:12" ht="21.75" customHeight="1">
      <c r="A82" s="45" t="s">
        <v>35</v>
      </c>
      <c r="B82" s="31"/>
      <c r="C82" s="31"/>
      <c r="D82" s="31"/>
      <c r="E82" s="32">
        <f aca="true" t="shared" si="8" ref="E82:L82">SUM(E79:E81)</f>
        <v>8.59</v>
      </c>
      <c r="F82" s="32">
        <f t="shared" si="8"/>
        <v>10.23</v>
      </c>
      <c r="G82" s="32">
        <f t="shared" si="8"/>
        <v>12.49</v>
      </c>
      <c r="H82" s="32">
        <f t="shared" si="8"/>
        <v>14.36</v>
      </c>
      <c r="I82" s="32">
        <f t="shared" si="8"/>
        <v>45.769999999999996</v>
      </c>
      <c r="J82" s="32">
        <f t="shared" si="8"/>
        <v>55.449999999999996</v>
      </c>
      <c r="K82" s="32">
        <f t="shared" si="8"/>
        <v>322.07</v>
      </c>
      <c r="L82" s="32">
        <f t="shared" si="8"/>
        <v>382.44</v>
      </c>
    </row>
    <row r="83" spans="1:12" ht="31.5" customHeight="1">
      <c r="A83" s="68" t="s">
        <v>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ht="18" customHeight="1">
      <c r="A84" s="49" t="s">
        <v>74</v>
      </c>
      <c r="B84" s="33"/>
      <c r="C84" s="33">
        <v>100</v>
      </c>
      <c r="D84" s="33">
        <v>100</v>
      </c>
      <c r="E84" s="34">
        <v>0.76</v>
      </c>
      <c r="F84" s="34">
        <v>0.76</v>
      </c>
      <c r="G84" s="34">
        <v>0.3</v>
      </c>
      <c r="H84" s="34">
        <v>0.3</v>
      </c>
      <c r="I84" s="34">
        <v>13.94</v>
      </c>
      <c r="J84" s="34">
        <v>13.94</v>
      </c>
      <c r="K84" s="34">
        <v>56</v>
      </c>
      <c r="L84" s="34">
        <v>56</v>
      </c>
    </row>
    <row r="85" spans="1:12" ht="33" customHeight="1">
      <c r="A85" s="67" t="s">
        <v>314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2" ht="18" customHeight="1">
      <c r="A86" s="49" t="s">
        <v>250</v>
      </c>
      <c r="B86" s="33"/>
      <c r="C86" s="33" t="s">
        <v>251</v>
      </c>
      <c r="D86" s="33" t="s">
        <v>251</v>
      </c>
      <c r="E86" s="34">
        <v>0.05</v>
      </c>
      <c r="F86" s="34">
        <v>0.05</v>
      </c>
      <c r="G86" s="34">
        <v>0.03</v>
      </c>
      <c r="H86" s="34">
        <v>0.03</v>
      </c>
      <c r="I86" s="34">
        <v>0.64</v>
      </c>
      <c r="J86" s="34">
        <v>0.64</v>
      </c>
      <c r="K86" s="34">
        <v>2.17</v>
      </c>
      <c r="L86" s="34">
        <v>2.17</v>
      </c>
    </row>
    <row r="87" spans="1:12" ht="27.75" customHeight="1">
      <c r="A87" s="49" t="s">
        <v>24</v>
      </c>
      <c r="B87" s="33" t="s">
        <v>124</v>
      </c>
      <c r="C87" s="33" t="s">
        <v>170</v>
      </c>
      <c r="D87" s="33" t="s">
        <v>171</v>
      </c>
      <c r="E87" s="34">
        <v>2.54</v>
      </c>
      <c r="F87" s="34">
        <v>2.97</v>
      </c>
      <c r="G87" s="34">
        <v>5.51</v>
      </c>
      <c r="H87" s="34">
        <v>6.96</v>
      </c>
      <c r="I87" s="34">
        <v>9.83</v>
      </c>
      <c r="J87" s="34">
        <v>13.08</v>
      </c>
      <c r="K87" s="34">
        <v>95.22</v>
      </c>
      <c r="L87" s="34">
        <v>121.73</v>
      </c>
    </row>
    <row r="88" spans="1:12" ht="18" customHeight="1">
      <c r="A88" s="49" t="s">
        <v>281</v>
      </c>
      <c r="B88" s="33" t="s">
        <v>119</v>
      </c>
      <c r="C88" s="33">
        <v>20</v>
      </c>
      <c r="D88" s="33">
        <v>20</v>
      </c>
      <c r="E88" s="34">
        <v>1.48</v>
      </c>
      <c r="F88" s="34">
        <v>1.48</v>
      </c>
      <c r="G88" s="34">
        <v>0.32</v>
      </c>
      <c r="H88" s="34">
        <v>0.32</v>
      </c>
      <c r="I88" s="34">
        <v>8.53</v>
      </c>
      <c r="J88" s="34">
        <v>8.53</v>
      </c>
      <c r="K88" s="34">
        <v>43.04</v>
      </c>
      <c r="L88" s="34">
        <v>43.04</v>
      </c>
    </row>
    <row r="89" spans="1:12" ht="18" customHeight="1">
      <c r="A89" s="20" t="s">
        <v>263</v>
      </c>
      <c r="B89" s="33" t="s">
        <v>196</v>
      </c>
      <c r="C89" s="33" t="s">
        <v>194</v>
      </c>
      <c r="D89" s="33" t="s">
        <v>195</v>
      </c>
      <c r="E89" s="34">
        <v>9.57</v>
      </c>
      <c r="F89" s="34">
        <v>12.75</v>
      </c>
      <c r="G89" s="34">
        <v>15.83</v>
      </c>
      <c r="H89" s="34">
        <v>21.1</v>
      </c>
      <c r="I89" s="34">
        <v>4.83</v>
      </c>
      <c r="J89" s="34">
        <v>6.44</v>
      </c>
      <c r="K89" s="34">
        <v>198.19</v>
      </c>
      <c r="L89" s="34">
        <v>264.25</v>
      </c>
    </row>
    <row r="90" spans="1:12" ht="29.25" customHeight="1">
      <c r="A90" s="49" t="s">
        <v>289</v>
      </c>
      <c r="B90" s="33" t="s">
        <v>290</v>
      </c>
      <c r="C90" s="33">
        <v>40</v>
      </c>
      <c r="D90" s="33">
        <v>50</v>
      </c>
      <c r="E90" s="34">
        <v>2.11</v>
      </c>
      <c r="F90" s="34">
        <v>2.64</v>
      </c>
      <c r="G90" s="34">
        <v>1.77</v>
      </c>
      <c r="H90" s="34">
        <v>2.21</v>
      </c>
      <c r="I90" s="34">
        <v>8.13</v>
      </c>
      <c r="J90" s="34">
        <v>10.17</v>
      </c>
      <c r="K90" s="34">
        <v>59.5</v>
      </c>
      <c r="L90" s="34">
        <v>74.38</v>
      </c>
    </row>
    <row r="91" spans="1:12" ht="30" customHeight="1">
      <c r="A91" s="50" t="s">
        <v>203</v>
      </c>
      <c r="B91" s="33" t="s">
        <v>114</v>
      </c>
      <c r="C91" s="33">
        <v>40</v>
      </c>
      <c r="D91" s="33">
        <v>50</v>
      </c>
      <c r="E91" s="34">
        <v>0.43</v>
      </c>
      <c r="F91" s="34">
        <v>0.54</v>
      </c>
      <c r="G91" s="34">
        <v>3.86</v>
      </c>
      <c r="H91" s="34">
        <v>4.83</v>
      </c>
      <c r="I91" s="34">
        <v>1.97</v>
      </c>
      <c r="J91" s="34">
        <v>2.47</v>
      </c>
      <c r="K91" s="34">
        <v>41.74</v>
      </c>
      <c r="L91" s="34">
        <v>52.18</v>
      </c>
    </row>
    <row r="92" spans="1:12" ht="23.25" customHeight="1">
      <c r="A92" s="45" t="s">
        <v>35</v>
      </c>
      <c r="B92" s="31"/>
      <c r="C92" s="31"/>
      <c r="D92" s="31"/>
      <c r="E92" s="32">
        <f aca="true" t="shared" si="9" ref="E92:L92">SUM(E84:E91)</f>
        <v>16.94</v>
      </c>
      <c r="F92" s="32">
        <f t="shared" si="9"/>
        <v>21.189999999999998</v>
      </c>
      <c r="G92" s="32">
        <f t="shared" si="9"/>
        <v>27.62</v>
      </c>
      <c r="H92" s="32">
        <f t="shared" si="9"/>
        <v>35.75</v>
      </c>
      <c r="I92" s="32">
        <f t="shared" si="9"/>
        <v>47.87</v>
      </c>
      <c r="J92" s="32">
        <f t="shared" si="9"/>
        <v>55.269999999999996</v>
      </c>
      <c r="K92" s="32">
        <f t="shared" si="9"/>
        <v>495.86</v>
      </c>
      <c r="L92" s="32">
        <f t="shared" si="9"/>
        <v>613.7499999999999</v>
      </c>
    </row>
    <row r="93" spans="1:12" ht="32.25" customHeight="1">
      <c r="A93" s="68" t="s">
        <v>315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1:12" ht="30" customHeight="1">
      <c r="A94" s="49" t="s">
        <v>261</v>
      </c>
      <c r="B94" s="33" t="s">
        <v>162</v>
      </c>
      <c r="C94" s="33">
        <v>100</v>
      </c>
      <c r="D94" s="33">
        <v>120</v>
      </c>
      <c r="E94" s="34">
        <v>8.29</v>
      </c>
      <c r="F94" s="34">
        <v>9.95</v>
      </c>
      <c r="G94" s="34">
        <v>9.74</v>
      </c>
      <c r="H94" s="34">
        <v>11.69</v>
      </c>
      <c r="I94" s="34">
        <v>35.24</v>
      </c>
      <c r="J94" s="34">
        <v>42.28</v>
      </c>
      <c r="K94" s="34">
        <v>258.18</v>
      </c>
      <c r="L94" s="34">
        <v>309.82</v>
      </c>
    </row>
    <row r="95" spans="1:12" ht="21.75" customHeight="1">
      <c r="A95" s="49" t="s">
        <v>41</v>
      </c>
      <c r="B95" s="33" t="s">
        <v>98</v>
      </c>
      <c r="C95" s="33">
        <v>10</v>
      </c>
      <c r="D95" s="33">
        <v>10</v>
      </c>
      <c r="E95" s="34">
        <v>0.14</v>
      </c>
      <c r="F95" s="34">
        <v>0.14</v>
      </c>
      <c r="G95" s="34">
        <v>1.53</v>
      </c>
      <c r="H95" s="34">
        <v>1.53</v>
      </c>
      <c r="I95" s="34">
        <v>3.97</v>
      </c>
      <c r="J95" s="34">
        <v>3.97</v>
      </c>
      <c r="K95" s="34">
        <v>29.55</v>
      </c>
      <c r="L95" s="34">
        <v>29.55</v>
      </c>
    </row>
    <row r="96" spans="1:12" ht="19.5" customHeight="1">
      <c r="A96" s="49" t="s">
        <v>231</v>
      </c>
      <c r="B96" s="33" t="s">
        <v>102</v>
      </c>
      <c r="C96" s="33">
        <v>150</v>
      </c>
      <c r="D96" s="33">
        <v>150</v>
      </c>
      <c r="E96" s="34"/>
      <c r="F96" s="34"/>
      <c r="G96" s="34"/>
      <c r="H96" s="34"/>
      <c r="I96" s="34">
        <v>7.49</v>
      </c>
      <c r="J96" s="34">
        <v>7.49</v>
      </c>
      <c r="K96" s="34">
        <v>29.63</v>
      </c>
      <c r="L96" s="34">
        <v>29.63</v>
      </c>
    </row>
    <row r="97" spans="1:12" ht="18" customHeight="1">
      <c r="A97" s="45" t="s">
        <v>35</v>
      </c>
      <c r="B97" s="31"/>
      <c r="C97" s="31"/>
      <c r="D97" s="31"/>
      <c r="E97" s="32">
        <f aca="true" t="shared" si="10" ref="E97:L97">SUM(E94:E96)</f>
        <v>8.43</v>
      </c>
      <c r="F97" s="32">
        <f t="shared" si="10"/>
        <v>10.09</v>
      </c>
      <c r="G97" s="32">
        <f t="shared" si="10"/>
        <v>11.27</v>
      </c>
      <c r="H97" s="32">
        <f t="shared" si="10"/>
        <v>13.219999999999999</v>
      </c>
      <c r="I97" s="32">
        <f t="shared" si="10"/>
        <v>46.7</v>
      </c>
      <c r="J97" s="32">
        <f t="shared" si="10"/>
        <v>53.74</v>
      </c>
      <c r="K97" s="32">
        <f t="shared" si="10"/>
        <v>317.36</v>
      </c>
      <c r="L97" s="32">
        <f t="shared" si="10"/>
        <v>369</v>
      </c>
    </row>
    <row r="98" spans="1:12" ht="18" customHeight="1">
      <c r="A98" s="51" t="s">
        <v>316</v>
      </c>
      <c r="B98" s="31"/>
      <c r="C98" s="31"/>
      <c r="D98" s="31"/>
      <c r="E98" s="32">
        <f aca="true" t="shared" si="11" ref="E98:L98">E82+E92+E97</f>
        <v>33.96</v>
      </c>
      <c r="F98" s="32">
        <f t="shared" si="11"/>
        <v>41.51</v>
      </c>
      <c r="G98" s="32">
        <f t="shared" si="11"/>
        <v>51.379999999999995</v>
      </c>
      <c r="H98" s="32">
        <f t="shared" si="11"/>
        <v>63.33</v>
      </c>
      <c r="I98" s="32">
        <f t="shared" si="11"/>
        <v>140.33999999999997</v>
      </c>
      <c r="J98" s="32">
        <f t="shared" si="11"/>
        <v>164.46</v>
      </c>
      <c r="K98" s="32">
        <f t="shared" si="11"/>
        <v>1135.29</v>
      </c>
      <c r="L98" s="32">
        <f t="shared" si="11"/>
        <v>1365.1899999999998</v>
      </c>
    </row>
    <row r="100" ht="24.75" customHeight="1"/>
    <row r="105" ht="18" customHeight="1">
      <c r="A105" s="17" t="s">
        <v>62</v>
      </c>
    </row>
    <row r="106" spans="1:12" ht="18" customHeight="1">
      <c r="A106" s="64" t="s">
        <v>7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ht="33.75" customHeight="1">
      <c r="A107" s="93" t="s">
        <v>311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1:12" ht="18" customHeight="1">
      <c r="A108" s="94" t="s">
        <v>305</v>
      </c>
      <c r="B108" s="70" t="s">
        <v>3</v>
      </c>
      <c r="C108" s="103" t="s">
        <v>306</v>
      </c>
      <c r="D108" s="104"/>
      <c r="E108" s="75" t="s">
        <v>312</v>
      </c>
      <c r="F108" s="76"/>
      <c r="G108" s="76"/>
      <c r="H108" s="76"/>
      <c r="I108" s="76"/>
      <c r="J108" s="77"/>
      <c r="K108" s="81" t="s">
        <v>313</v>
      </c>
      <c r="L108" s="96"/>
    </row>
    <row r="109" spans="1:12" ht="18" customHeight="1">
      <c r="A109" s="95"/>
      <c r="B109" s="102"/>
      <c r="C109" s="105"/>
      <c r="D109" s="106"/>
      <c r="E109" s="85" t="s">
        <v>307</v>
      </c>
      <c r="F109" s="86"/>
      <c r="G109" s="85" t="s">
        <v>308</v>
      </c>
      <c r="H109" s="86"/>
      <c r="I109" s="85" t="s">
        <v>309</v>
      </c>
      <c r="J109" s="86"/>
      <c r="K109" s="97"/>
      <c r="L109" s="98"/>
    </row>
    <row r="110" spans="1:12" ht="18" customHeight="1">
      <c r="A110" s="51"/>
      <c r="B110" s="31"/>
      <c r="C110" s="31" t="s">
        <v>1</v>
      </c>
      <c r="D110" s="31" t="s">
        <v>2</v>
      </c>
      <c r="E110" s="32" t="s">
        <v>1</v>
      </c>
      <c r="F110" s="32" t="s">
        <v>2</v>
      </c>
      <c r="G110" s="32" t="s">
        <v>1</v>
      </c>
      <c r="H110" s="32" t="s">
        <v>2</v>
      </c>
      <c r="I110" s="32" t="s">
        <v>1</v>
      </c>
      <c r="J110" s="32" t="s">
        <v>2</v>
      </c>
      <c r="K110" s="32" t="s">
        <v>1</v>
      </c>
      <c r="L110" s="32" t="s">
        <v>2</v>
      </c>
    </row>
    <row r="111" spans="1:12" ht="24.75" customHeight="1">
      <c r="A111" s="62" t="s">
        <v>29</v>
      </c>
      <c r="B111" s="33" t="s">
        <v>88</v>
      </c>
      <c r="C111" s="33">
        <v>150</v>
      </c>
      <c r="D111" s="33">
        <v>200</v>
      </c>
      <c r="E111" s="34">
        <v>6.01</v>
      </c>
      <c r="F111" s="34">
        <v>8.01</v>
      </c>
      <c r="G111" s="34">
        <v>5.4</v>
      </c>
      <c r="H111" s="34">
        <v>7.2</v>
      </c>
      <c r="I111" s="34">
        <v>27.37</v>
      </c>
      <c r="J111" s="34">
        <v>36.49</v>
      </c>
      <c r="K111" s="34">
        <v>176.16</v>
      </c>
      <c r="L111" s="34">
        <v>234.88</v>
      </c>
    </row>
    <row r="112" spans="1:12" ht="17.25" customHeight="1">
      <c r="A112" s="49" t="s">
        <v>79</v>
      </c>
      <c r="B112" s="33"/>
      <c r="C112" s="33">
        <v>150</v>
      </c>
      <c r="D112" s="33">
        <v>150</v>
      </c>
      <c r="E112" s="34">
        <v>5.1</v>
      </c>
      <c r="F112" s="34">
        <v>5.1</v>
      </c>
      <c r="G112" s="34">
        <v>3.75</v>
      </c>
      <c r="H112" s="34">
        <v>3.75</v>
      </c>
      <c r="I112" s="34">
        <v>7.35</v>
      </c>
      <c r="J112" s="34">
        <v>7.35</v>
      </c>
      <c r="K112" s="34">
        <v>84</v>
      </c>
      <c r="L112" s="34">
        <v>84</v>
      </c>
    </row>
    <row r="113" spans="1:12" ht="17.25" customHeight="1">
      <c r="A113" s="45" t="s">
        <v>35</v>
      </c>
      <c r="B113" s="31"/>
      <c r="C113" s="31"/>
      <c r="D113" s="31"/>
      <c r="E113" s="32">
        <f aca="true" t="shared" si="12" ref="E113:L113">SUM(E111:E112)</f>
        <v>11.11</v>
      </c>
      <c r="F113" s="32">
        <f t="shared" si="12"/>
        <v>13.11</v>
      </c>
      <c r="G113" s="32">
        <f t="shared" si="12"/>
        <v>9.15</v>
      </c>
      <c r="H113" s="32">
        <f t="shared" si="12"/>
        <v>10.95</v>
      </c>
      <c r="I113" s="32">
        <f t="shared" si="12"/>
        <v>34.72</v>
      </c>
      <c r="J113" s="32">
        <f t="shared" si="12"/>
        <v>43.84</v>
      </c>
      <c r="K113" s="32">
        <f t="shared" si="12"/>
        <v>260.15999999999997</v>
      </c>
      <c r="L113" s="32">
        <f t="shared" si="12"/>
        <v>318.88</v>
      </c>
    </row>
    <row r="114" spans="1:12" ht="35.25" customHeight="1">
      <c r="A114" s="68" t="s">
        <v>4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ht="27" customHeight="1">
      <c r="A115" s="49" t="s">
        <v>74</v>
      </c>
      <c r="B115" s="33"/>
      <c r="C115" s="33">
        <v>100</v>
      </c>
      <c r="D115" s="33">
        <v>100</v>
      </c>
      <c r="E115" s="34">
        <v>0.76</v>
      </c>
      <c r="F115" s="34">
        <v>0.76</v>
      </c>
      <c r="G115" s="34">
        <v>0.3</v>
      </c>
      <c r="H115" s="34">
        <v>0.3</v>
      </c>
      <c r="I115" s="34">
        <v>13.94</v>
      </c>
      <c r="J115" s="34">
        <v>13.94</v>
      </c>
      <c r="K115" s="34">
        <v>56</v>
      </c>
      <c r="L115" s="34">
        <v>56</v>
      </c>
    </row>
    <row r="116" spans="1:12" ht="39.75" customHeight="1">
      <c r="A116" s="67" t="s">
        <v>314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1:12" ht="18" customHeight="1">
      <c r="A117" s="63" t="s">
        <v>32</v>
      </c>
      <c r="B117" s="33" t="s">
        <v>219</v>
      </c>
      <c r="C117" s="33">
        <v>200</v>
      </c>
      <c r="D117" s="33">
        <v>200</v>
      </c>
      <c r="E117" s="34">
        <v>0.42</v>
      </c>
      <c r="F117" s="34">
        <v>0.42</v>
      </c>
      <c r="G117" s="34">
        <v>0.24</v>
      </c>
      <c r="H117" s="34">
        <v>0.24</v>
      </c>
      <c r="I117" s="34">
        <v>19.49</v>
      </c>
      <c r="J117" s="34">
        <v>19.49</v>
      </c>
      <c r="K117" s="34">
        <v>76.35</v>
      </c>
      <c r="L117" s="34">
        <v>76.35</v>
      </c>
    </row>
    <row r="118" spans="1:12" ht="23.25" customHeight="1">
      <c r="A118" s="63" t="s">
        <v>69</v>
      </c>
      <c r="B118" s="33" t="s">
        <v>163</v>
      </c>
      <c r="C118" s="33">
        <v>150</v>
      </c>
      <c r="D118" s="33">
        <v>200</v>
      </c>
      <c r="E118" s="34">
        <v>1.46</v>
      </c>
      <c r="F118" s="34">
        <v>1.94</v>
      </c>
      <c r="G118" s="34">
        <v>4.26</v>
      </c>
      <c r="H118" s="34">
        <v>5.67</v>
      </c>
      <c r="I118" s="34">
        <v>8.2</v>
      </c>
      <c r="J118" s="34">
        <v>10.94</v>
      </c>
      <c r="K118" s="34">
        <v>72.13</v>
      </c>
      <c r="L118" s="34">
        <v>96.17</v>
      </c>
    </row>
    <row r="119" spans="1:12" ht="18" customHeight="1">
      <c r="A119" s="63" t="s">
        <v>281</v>
      </c>
      <c r="B119" s="33" t="s">
        <v>119</v>
      </c>
      <c r="C119" s="33">
        <v>40</v>
      </c>
      <c r="D119" s="33">
        <v>40</v>
      </c>
      <c r="E119" s="34">
        <v>2.96</v>
      </c>
      <c r="F119" s="34">
        <v>2.96</v>
      </c>
      <c r="G119" s="34">
        <v>0.64</v>
      </c>
      <c r="H119" s="34">
        <v>0.64</v>
      </c>
      <c r="I119" s="34">
        <v>17.06</v>
      </c>
      <c r="J119" s="34">
        <v>17.06</v>
      </c>
      <c r="K119" s="34">
        <v>86.08</v>
      </c>
      <c r="L119" s="34">
        <v>86.08</v>
      </c>
    </row>
    <row r="120" spans="1:12" ht="24" customHeight="1">
      <c r="A120" s="63" t="s">
        <v>188</v>
      </c>
      <c r="B120" s="33" t="s">
        <v>158</v>
      </c>
      <c r="C120" s="33" t="s">
        <v>65</v>
      </c>
      <c r="D120" s="33" t="s">
        <v>66</v>
      </c>
      <c r="E120" s="34">
        <v>13.78</v>
      </c>
      <c r="F120" s="34">
        <v>16.78</v>
      </c>
      <c r="G120" s="34">
        <v>8.79</v>
      </c>
      <c r="H120" s="34">
        <v>11.54</v>
      </c>
      <c r="I120" s="34">
        <v>1.78</v>
      </c>
      <c r="J120" s="34">
        <v>3.39</v>
      </c>
      <c r="K120" s="34">
        <v>139.85</v>
      </c>
      <c r="L120" s="34">
        <v>182.07</v>
      </c>
    </row>
    <row r="121" spans="1:12" ht="18" customHeight="1">
      <c r="A121" s="63" t="s">
        <v>10</v>
      </c>
      <c r="B121" s="33" t="s">
        <v>123</v>
      </c>
      <c r="C121" s="33">
        <v>40</v>
      </c>
      <c r="D121" s="33">
        <v>50</v>
      </c>
      <c r="E121" s="34">
        <v>0.9</v>
      </c>
      <c r="F121" s="34">
        <v>1.13</v>
      </c>
      <c r="G121" s="34">
        <v>1.52</v>
      </c>
      <c r="H121" s="34">
        <v>1.89</v>
      </c>
      <c r="I121" s="34">
        <v>6.48</v>
      </c>
      <c r="J121" s="34">
        <v>8.09</v>
      </c>
      <c r="K121" s="34">
        <v>42.7</v>
      </c>
      <c r="L121" s="34">
        <v>53.38</v>
      </c>
    </row>
    <row r="122" spans="1:12" ht="26.25" customHeight="1">
      <c r="A122" s="63" t="s">
        <v>94</v>
      </c>
      <c r="B122" s="33" t="s">
        <v>95</v>
      </c>
      <c r="C122" s="33">
        <v>50</v>
      </c>
      <c r="D122" s="33">
        <v>60</v>
      </c>
      <c r="E122" s="34">
        <v>0.63</v>
      </c>
      <c r="F122" s="34">
        <v>0.756</v>
      </c>
      <c r="G122" s="34">
        <v>3.11</v>
      </c>
      <c r="H122" s="34">
        <v>3.73</v>
      </c>
      <c r="I122" s="34">
        <v>4.23</v>
      </c>
      <c r="J122" s="34">
        <v>5.076</v>
      </c>
      <c r="K122" s="34">
        <v>44.4</v>
      </c>
      <c r="L122" s="34">
        <v>53.28</v>
      </c>
    </row>
    <row r="123" spans="1:12" ht="18" customHeight="1">
      <c r="A123" s="31" t="s">
        <v>35</v>
      </c>
      <c r="B123" s="31"/>
      <c r="C123" s="31"/>
      <c r="D123" s="31"/>
      <c r="E123" s="32">
        <f>SUM(E115:E122)</f>
        <v>20.909999999999997</v>
      </c>
      <c r="F123" s="32">
        <f aca="true" t="shared" si="13" ref="F123:L123">SUM(F115:F122)</f>
        <v>24.746</v>
      </c>
      <c r="G123" s="32">
        <f t="shared" si="13"/>
        <v>18.86</v>
      </c>
      <c r="H123" s="32">
        <f t="shared" si="13"/>
        <v>24.01</v>
      </c>
      <c r="I123" s="32">
        <f t="shared" si="13"/>
        <v>71.18</v>
      </c>
      <c r="J123" s="32">
        <f t="shared" si="13"/>
        <v>77.98599999999999</v>
      </c>
      <c r="K123" s="32">
        <f t="shared" si="13"/>
        <v>517.51</v>
      </c>
      <c r="L123" s="32">
        <f t="shared" si="13"/>
        <v>603.3299999999999</v>
      </c>
    </row>
    <row r="124" spans="1:12" ht="33.75" customHeight="1">
      <c r="A124" s="68" t="s">
        <v>315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8" customHeight="1">
      <c r="A125" s="53" t="s">
        <v>64</v>
      </c>
      <c r="B125" s="33" t="s">
        <v>92</v>
      </c>
      <c r="C125" s="33">
        <v>150</v>
      </c>
      <c r="D125" s="33">
        <v>200</v>
      </c>
      <c r="E125" s="34">
        <v>4.3</v>
      </c>
      <c r="F125" s="34">
        <v>5.73</v>
      </c>
      <c r="G125" s="34">
        <v>8.88</v>
      </c>
      <c r="H125" s="34">
        <v>11.84</v>
      </c>
      <c r="I125" s="34">
        <v>40.7</v>
      </c>
      <c r="J125" s="34">
        <v>54.27</v>
      </c>
      <c r="K125" s="34">
        <v>255.46</v>
      </c>
      <c r="L125" s="34">
        <v>340.62</v>
      </c>
    </row>
    <row r="126" spans="1:12" ht="18" customHeight="1">
      <c r="A126" s="53" t="s">
        <v>246</v>
      </c>
      <c r="B126" s="33" t="s">
        <v>99</v>
      </c>
      <c r="C126" s="33">
        <v>15</v>
      </c>
      <c r="D126" s="33">
        <v>20</v>
      </c>
      <c r="E126" s="34">
        <v>0.36</v>
      </c>
      <c r="F126" s="34">
        <v>0.48</v>
      </c>
      <c r="G126" s="34">
        <v>4.5</v>
      </c>
      <c r="H126" s="34">
        <v>6</v>
      </c>
      <c r="I126" s="34">
        <v>0.47</v>
      </c>
      <c r="J126" s="34">
        <v>0.62</v>
      </c>
      <c r="K126" s="34">
        <v>43.95</v>
      </c>
      <c r="L126" s="34">
        <v>58.6</v>
      </c>
    </row>
    <row r="127" spans="1:12" ht="18" customHeight="1">
      <c r="A127" s="53" t="s">
        <v>262</v>
      </c>
      <c r="B127" s="33" t="s">
        <v>102</v>
      </c>
      <c r="C127" s="33">
        <v>150</v>
      </c>
      <c r="D127" s="33">
        <v>150</v>
      </c>
      <c r="E127" s="34"/>
      <c r="F127" s="34"/>
      <c r="G127" s="34"/>
      <c r="H127" s="34"/>
      <c r="I127" s="34">
        <v>7.49</v>
      </c>
      <c r="J127" s="34">
        <v>7.49</v>
      </c>
      <c r="K127" s="34">
        <v>29.63</v>
      </c>
      <c r="L127" s="34">
        <v>29.63</v>
      </c>
    </row>
    <row r="128" spans="1:12" ht="19.5" customHeight="1">
      <c r="A128" s="58" t="s">
        <v>35</v>
      </c>
      <c r="B128" s="31"/>
      <c r="C128" s="31"/>
      <c r="D128" s="31"/>
      <c r="E128" s="32">
        <f>SUM(E125:E127)</f>
        <v>4.66</v>
      </c>
      <c r="F128" s="32">
        <f aca="true" t="shared" si="14" ref="F128:L128">SUM(F125:F127)</f>
        <v>6.210000000000001</v>
      </c>
      <c r="G128" s="32">
        <f t="shared" si="14"/>
        <v>13.38</v>
      </c>
      <c r="H128" s="32">
        <f t="shared" si="14"/>
        <v>17.84</v>
      </c>
      <c r="I128" s="32">
        <f t="shared" si="14"/>
        <v>48.660000000000004</v>
      </c>
      <c r="J128" s="32">
        <f t="shared" si="14"/>
        <v>62.38</v>
      </c>
      <c r="K128" s="32">
        <f t="shared" si="14"/>
        <v>329.04</v>
      </c>
      <c r="L128" s="32">
        <f t="shared" si="14"/>
        <v>428.85</v>
      </c>
    </row>
    <row r="129" spans="1:12" ht="17.25" customHeight="1">
      <c r="A129" s="52" t="s">
        <v>316</v>
      </c>
      <c r="B129" s="31"/>
      <c r="C129" s="31"/>
      <c r="D129" s="31"/>
      <c r="E129" s="32">
        <f aca="true" t="shared" si="15" ref="E129:L129">E113+E123+E128</f>
        <v>36.67999999999999</v>
      </c>
      <c r="F129" s="32">
        <f t="shared" si="15"/>
        <v>44.065999999999995</v>
      </c>
      <c r="G129" s="32">
        <f t="shared" si="15"/>
        <v>41.39</v>
      </c>
      <c r="H129" s="32">
        <f t="shared" si="15"/>
        <v>52.8</v>
      </c>
      <c r="I129" s="32">
        <f t="shared" si="15"/>
        <v>154.56</v>
      </c>
      <c r="J129" s="32">
        <f t="shared" si="15"/>
        <v>184.206</v>
      </c>
      <c r="K129" s="32">
        <f t="shared" si="15"/>
        <v>1106.71</v>
      </c>
      <c r="L129" s="32">
        <f t="shared" si="15"/>
        <v>1351.06</v>
      </c>
    </row>
    <row r="130" ht="26.25" customHeight="1"/>
    <row r="131" ht="27" customHeight="1"/>
    <row r="138" spans="1:16" s="8" customFormat="1" ht="18" customHeight="1">
      <c r="A138" s="7"/>
      <c r="B138" s="12"/>
      <c r="C138" s="12"/>
      <c r="D138" s="12"/>
      <c r="E138" s="3"/>
      <c r="F138" s="3"/>
      <c r="G138" s="3"/>
      <c r="H138" s="3"/>
      <c r="I138" s="3"/>
      <c r="J138" s="3"/>
      <c r="K138" s="3"/>
      <c r="L138" s="3"/>
      <c r="M138" s="12"/>
      <c r="N138" s="12"/>
      <c r="O138" s="12"/>
      <c r="P138" s="12"/>
    </row>
    <row r="139" ht="18" customHeight="1">
      <c r="A139" s="17" t="s">
        <v>63</v>
      </c>
    </row>
    <row r="140" spans="1:12" ht="18" customHeight="1">
      <c r="A140" s="64" t="s">
        <v>8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ht="36" customHeight="1">
      <c r="A141" s="93" t="s">
        <v>311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1:12" ht="18" customHeight="1">
      <c r="A142" s="94" t="s">
        <v>305</v>
      </c>
      <c r="B142" s="70" t="s">
        <v>3</v>
      </c>
      <c r="C142" s="103" t="s">
        <v>306</v>
      </c>
      <c r="D142" s="104"/>
      <c r="E142" s="75" t="s">
        <v>312</v>
      </c>
      <c r="F142" s="76"/>
      <c r="G142" s="76"/>
      <c r="H142" s="76"/>
      <c r="I142" s="76"/>
      <c r="J142" s="77"/>
      <c r="K142" s="81" t="s">
        <v>313</v>
      </c>
      <c r="L142" s="96"/>
    </row>
    <row r="143" spans="1:12" ht="18" customHeight="1">
      <c r="A143" s="95"/>
      <c r="B143" s="102"/>
      <c r="C143" s="105"/>
      <c r="D143" s="106"/>
      <c r="E143" s="85" t="s">
        <v>307</v>
      </c>
      <c r="F143" s="86"/>
      <c r="G143" s="85" t="s">
        <v>308</v>
      </c>
      <c r="H143" s="86"/>
      <c r="I143" s="85" t="s">
        <v>309</v>
      </c>
      <c r="J143" s="86"/>
      <c r="K143" s="97"/>
      <c r="L143" s="98"/>
    </row>
    <row r="144" spans="1:12" ht="18" customHeight="1">
      <c r="A144" s="51"/>
      <c r="B144" s="31"/>
      <c r="C144" s="31" t="s">
        <v>1</v>
      </c>
      <c r="D144" s="31" t="s">
        <v>2</v>
      </c>
      <c r="E144" s="32" t="s">
        <v>1</v>
      </c>
      <c r="F144" s="32" t="s">
        <v>2</v>
      </c>
      <c r="G144" s="32" t="s">
        <v>1</v>
      </c>
      <c r="H144" s="32" t="s">
        <v>2</v>
      </c>
      <c r="I144" s="32" t="s">
        <v>1</v>
      </c>
      <c r="J144" s="32" t="s">
        <v>2</v>
      </c>
      <c r="K144" s="32" t="s">
        <v>1</v>
      </c>
      <c r="L144" s="32" t="s">
        <v>2</v>
      </c>
    </row>
    <row r="145" spans="1:12" ht="18" customHeight="1">
      <c r="A145" s="49" t="s">
        <v>141</v>
      </c>
      <c r="B145" s="63" t="s">
        <v>177</v>
      </c>
      <c r="C145" s="63">
        <v>150</v>
      </c>
      <c r="D145" s="33">
        <v>200</v>
      </c>
      <c r="E145" s="38">
        <f>F145/4*3</f>
        <v>7.6499999999999995</v>
      </c>
      <c r="F145" s="38">
        <v>10.2</v>
      </c>
      <c r="G145" s="38">
        <f>H145/4*3</f>
        <v>4.125</v>
      </c>
      <c r="H145" s="38">
        <v>5.5</v>
      </c>
      <c r="I145" s="38">
        <f>J145/4*3</f>
        <v>34.7625</v>
      </c>
      <c r="J145" s="38">
        <v>46.35</v>
      </c>
      <c r="K145" s="38">
        <f>L145/4*3</f>
        <v>207</v>
      </c>
      <c r="L145" s="38">
        <v>276</v>
      </c>
    </row>
    <row r="146" spans="1:12" ht="18" customHeight="1">
      <c r="A146" s="49" t="s">
        <v>145</v>
      </c>
      <c r="B146" s="33"/>
      <c r="C146" s="42" t="s">
        <v>229</v>
      </c>
      <c r="D146" s="42" t="s">
        <v>229</v>
      </c>
      <c r="E146" s="34">
        <v>1.2</v>
      </c>
      <c r="F146" s="34">
        <v>1.2</v>
      </c>
      <c r="G146" s="34">
        <v>0.3</v>
      </c>
      <c r="H146" s="34">
        <v>0.3</v>
      </c>
      <c r="I146" s="34">
        <v>23.1</v>
      </c>
      <c r="J146" s="34">
        <v>23.1</v>
      </c>
      <c r="K146" s="34">
        <v>97</v>
      </c>
      <c r="L146" s="34">
        <v>97</v>
      </c>
    </row>
    <row r="147" spans="1:12" ht="18" customHeight="1">
      <c r="A147" s="45" t="s">
        <v>35</v>
      </c>
      <c r="B147" s="31"/>
      <c r="C147" s="31"/>
      <c r="D147" s="31"/>
      <c r="E147" s="32">
        <f aca="true" t="shared" si="16" ref="E147:L147">SUM(E145:E146)</f>
        <v>8.85</v>
      </c>
      <c r="F147" s="32">
        <f t="shared" si="16"/>
        <v>11.399999999999999</v>
      </c>
      <c r="G147" s="32">
        <f t="shared" si="16"/>
        <v>4.425</v>
      </c>
      <c r="H147" s="32">
        <f t="shared" si="16"/>
        <v>5.8</v>
      </c>
      <c r="I147" s="32">
        <f t="shared" si="16"/>
        <v>57.862500000000004</v>
      </c>
      <c r="J147" s="32">
        <f t="shared" si="16"/>
        <v>69.45</v>
      </c>
      <c r="K147" s="32">
        <f t="shared" si="16"/>
        <v>304</v>
      </c>
      <c r="L147" s="32">
        <f t="shared" si="16"/>
        <v>373</v>
      </c>
    </row>
    <row r="148" spans="1:12" ht="33" customHeight="1">
      <c r="A148" s="68" t="s">
        <v>4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</row>
    <row r="149" spans="1:12" ht="18" customHeight="1">
      <c r="A149" s="49" t="s">
        <v>39</v>
      </c>
      <c r="B149" s="33" t="s">
        <v>113</v>
      </c>
      <c r="C149" s="33">
        <v>100</v>
      </c>
      <c r="D149" s="33">
        <v>100</v>
      </c>
      <c r="E149" s="34">
        <v>1.24</v>
      </c>
      <c r="F149" s="34">
        <v>1.24</v>
      </c>
      <c r="G149" s="34">
        <v>0.76</v>
      </c>
      <c r="H149" s="34">
        <v>0.76</v>
      </c>
      <c r="I149" s="34">
        <v>14.68</v>
      </c>
      <c r="J149" s="34">
        <v>14.68</v>
      </c>
      <c r="K149" s="34">
        <v>66.4</v>
      </c>
      <c r="L149" s="34">
        <v>66.4</v>
      </c>
    </row>
    <row r="150" spans="1:12" ht="33.75" customHeight="1">
      <c r="A150" s="67" t="s">
        <v>314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</row>
    <row r="151" spans="1:12" ht="18" customHeight="1">
      <c r="A151" s="49" t="s">
        <v>250</v>
      </c>
      <c r="B151" s="33"/>
      <c r="C151" s="33" t="s">
        <v>251</v>
      </c>
      <c r="D151" s="33" t="s">
        <v>251</v>
      </c>
      <c r="E151" s="34">
        <v>0.05</v>
      </c>
      <c r="F151" s="34">
        <v>0.05</v>
      </c>
      <c r="G151" s="34">
        <v>0.03</v>
      </c>
      <c r="H151" s="34">
        <v>0.03</v>
      </c>
      <c r="I151" s="34">
        <v>0.64</v>
      </c>
      <c r="J151" s="34">
        <v>0.64</v>
      </c>
      <c r="K151" s="34">
        <v>2.17</v>
      </c>
      <c r="L151" s="34">
        <v>2.17</v>
      </c>
    </row>
    <row r="152" spans="1:12" ht="27" customHeight="1">
      <c r="A152" s="50" t="s">
        <v>136</v>
      </c>
      <c r="B152" s="33" t="s">
        <v>128</v>
      </c>
      <c r="C152" s="33">
        <v>150</v>
      </c>
      <c r="D152" s="33">
        <v>200</v>
      </c>
      <c r="E152" s="34">
        <v>1.05</v>
      </c>
      <c r="F152" s="34">
        <v>1.41</v>
      </c>
      <c r="G152" s="34">
        <v>4.35</v>
      </c>
      <c r="H152" s="34">
        <v>5.8</v>
      </c>
      <c r="I152" s="34">
        <v>9.1</v>
      </c>
      <c r="J152" s="34">
        <v>12.14</v>
      </c>
      <c r="K152" s="34">
        <v>75.7</v>
      </c>
      <c r="L152" s="34">
        <v>100.93</v>
      </c>
    </row>
    <row r="153" spans="1:12" ht="22.5" customHeight="1">
      <c r="A153" s="49" t="s">
        <v>281</v>
      </c>
      <c r="B153" s="33" t="s">
        <v>119</v>
      </c>
      <c r="C153" s="33">
        <v>20</v>
      </c>
      <c r="D153" s="33">
        <v>20</v>
      </c>
      <c r="E153" s="34">
        <v>1.48</v>
      </c>
      <c r="F153" s="34">
        <v>1.48</v>
      </c>
      <c r="G153" s="34">
        <v>0.32</v>
      </c>
      <c r="H153" s="34">
        <v>0.32</v>
      </c>
      <c r="I153" s="34">
        <v>8.53</v>
      </c>
      <c r="J153" s="34">
        <v>8.53</v>
      </c>
      <c r="K153" s="34">
        <v>43.04</v>
      </c>
      <c r="L153" s="34">
        <v>43.04</v>
      </c>
    </row>
    <row r="154" spans="1:12" ht="18" customHeight="1">
      <c r="A154" s="49" t="s">
        <v>18</v>
      </c>
      <c r="B154" s="33" t="s">
        <v>154</v>
      </c>
      <c r="C154" s="33">
        <v>60</v>
      </c>
      <c r="D154" s="33">
        <v>80</v>
      </c>
      <c r="E154" s="34">
        <v>9.49</v>
      </c>
      <c r="F154" s="34">
        <v>12.65</v>
      </c>
      <c r="G154" s="34">
        <v>19.59</v>
      </c>
      <c r="H154" s="34">
        <v>26.12</v>
      </c>
      <c r="I154" s="34">
        <v>6.7</v>
      </c>
      <c r="J154" s="34">
        <v>8.94</v>
      </c>
      <c r="K154" s="34">
        <v>239.94</v>
      </c>
      <c r="L154" s="34">
        <v>319.92</v>
      </c>
    </row>
    <row r="155" spans="1:12" ht="18" customHeight="1">
      <c r="A155" s="49" t="s">
        <v>20</v>
      </c>
      <c r="B155" s="33" t="s">
        <v>120</v>
      </c>
      <c r="C155" s="33">
        <v>40</v>
      </c>
      <c r="D155" s="33">
        <v>50</v>
      </c>
      <c r="E155" s="34">
        <v>0.82</v>
      </c>
      <c r="F155" s="34">
        <v>1.03</v>
      </c>
      <c r="G155" s="34">
        <v>0.04</v>
      </c>
      <c r="H155" s="34">
        <v>0.05</v>
      </c>
      <c r="I155" s="34">
        <v>7.54</v>
      </c>
      <c r="J155" s="34">
        <v>9.42</v>
      </c>
      <c r="K155" s="34">
        <v>33.37</v>
      </c>
      <c r="L155" s="34">
        <v>41.72</v>
      </c>
    </row>
    <row r="156" spans="1:12" ht="18" customHeight="1">
      <c r="A156" s="49" t="s">
        <v>12</v>
      </c>
      <c r="B156" s="33" t="s">
        <v>108</v>
      </c>
      <c r="C156" s="33">
        <v>50</v>
      </c>
      <c r="D156" s="33">
        <v>100</v>
      </c>
      <c r="E156" s="34">
        <v>0.5</v>
      </c>
      <c r="F156" s="34">
        <v>1</v>
      </c>
      <c r="G156" s="34">
        <v>0.1</v>
      </c>
      <c r="H156" s="34">
        <v>0.2</v>
      </c>
      <c r="I156" s="34">
        <v>2.05</v>
      </c>
      <c r="J156" s="34">
        <v>4.1</v>
      </c>
      <c r="K156" s="34">
        <v>8.5</v>
      </c>
      <c r="L156" s="34">
        <v>17</v>
      </c>
    </row>
    <row r="157" spans="1:12" ht="18" customHeight="1">
      <c r="A157" s="45" t="s">
        <v>35</v>
      </c>
      <c r="B157" s="31"/>
      <c r="C157" s="31"/>
      <c r="D157" s="31"/>
      <c r="E157" s="32">
        <f>SUM(E149:E156)</f>
        <v>14.63</v>
      </c>
      <c r="F157" s="32">
        <f aca="true" t="shared" si="17" ref="F157:L157">SUM(F149:F156)</f>
        <v>18.86</v>
      </c>
      <c r="G157" s="32">
        <f t="shared" si="17"/>
        <v>25.19</v>
      </c>
      <c r="H157" s="32">
        <f t="shared" si="17"/>
        <v>33.28</v>
      </c>
      <c r="I157" s="32">
        <f t="shared" si="17"/>
        <v>49.24</v>
      </c>
      <c r="J157" s="32">
        <f t="shared" si="17"/>
        <v>58.45</v>
      </c>
      <c r="K157" s="32">
        <f t="shared" si="17"/>
        <v>469.12</v>
      </c>
      <c r="L157" s="32">
        <f t="shared" si="17"/>
        <v>591.1800000000001</v>
      </c>
    </row>
    <row r="158" spans="1:12" ht="18" customHeight="1">
      <c r="A158" s="5"/>
      <c r="B158" s="5"/>
      <c r="C158" s="5"/>
      <c r="D158" s="5"/>
      <c r="E158" s="1"/>
      <c r="F158" s="1"/>
      <c r="G158" s="1"/>
      <c r="H158" s="1"/>
      <c r="I158" s="1"/>
      <c r="J158" s="1"/>
      <c r="K158" s="1"/>
      <c r="L158" s="1"/>
    </row>
    <row r="159" spans="1:12" ht="36" customHeight="1">
      <c r="A159" s="68" t="s">
        <v>315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</row>
    <row r="160" spans="1:12" ht="19.5" customHeight="1">
      <c r="A160" s="49" t="s">
        <v>146</v>
      </c>
      <c r="B160" s="33" t="s">
        <v>147</v>
      </c>
      <c r="C160" s="33">
        <v>100</v>
      </c>
      <c r="D160" s="33">
        <v>120</v>
      </c>
      <c r="E160" s="34">
        <v>12.36</v>
      </c>
      <c r="F160" s="34">
        <v>14.83</v>
      </c>
      <c r="G160" s="34">
        <v>12</v>
      </c>
      <c r="H160" s="34">
        <v>14.4</v>
      </c>
      <c r="I160" s="34">
        <v>18.79</v>
      </c>
      <c r="J160" s="34">
        <v>22.548</v>
      </c>
      <c r="K160" s="34">
        <v>230.85</v>
      </c>
      <c r="L160" s="34">
        <v>277.02</v>
      </c>
    </row>
    <row r="161" spans="1:12" ht="18" customHeight="1">
      <c r="A161" s="49" t="s">
        <v>246</v>
      </c>
      <c r="B161" s="33" t="s">
        <v>99</v>
      </c>
      <c r="C161" s="33">
        <v>15</v>
      </c>
      <c r="D161" s="33">
        <v>20</v>
      </c>
      <c r="E161" s="34">
        <v>0.36</v>
      </c>
      <c r="F161" s="34">
        <v>0.48</v>
      </c>
      <c r="G161" s="34">
        <v>4.5</v>
      </c>
      <c r="H161" s="34">
        <v>6</v>
      </c>
      <c r="I161" s="34">
        <v>0.47</v>
      </c>
      <c r="J161" s="34">
        <v>0.62</v>
      </c>
      <c r="K161" s="34">
        <v>43.95</v>
      </c>
      <c r="L161" s="34">
        <v>58.6</v>
      </c>
    </row>
    <row r="162" spans="1:12" ht="16.5" customHeight="1">
      <c r="A162" s="49" t="s">
        <v>192</v>
      </c>
      <c r="B162" s="33" t="s">
        <v>102</v>
      </c>
      <c r="C162" s="33">
        <v>150</v>
      </c>
      <c r="D162" s="33">
        <v>150</v>
      </c>
      <c r="E162" s="34"/>
      <c r="F162" s="34"/>
      <c r="G162" s="34"/>
      <c r="H162" s="34"/>
      <c r="I162" s="34">
        <v>7.49</v>
      </c>
      <c r="J162" s="34">
        <v>7.49</v>
      </c>
      <c r="K162" s="34">
        <v>29.63</v>
      </c>
      <c r="L162" s="34">
        <v>29.63</v>
      </c>
    </row>
    <row r="163" spans="1:12" ht="18" customHeight="1">
      <c r="A163" s="45" t="s">
        <v>35</v>
      </c>
      <c r="B163" s="31"/>
      <c r="C163" s="31"/>
      <c r="D163" s="31"/>
      <c r="E163" s="32">
        <f>SUM(E160:E162)</f>
        <v>12.719999999999999</v>
      </c>
      <c r="F163" s="32">
        <f aca="true" t="shared" si="18" ref="F163:L163">SUM(F160:F162)</f>
        <v>15.31</v>
      </c>
      <c r="G163" s="32">
        <f t="shared" si="18"/>
        <v>16.5</v>
      </c>
      <c r="H163" s="32">
        <f t="shared" si="18"/>
        <v>20.4</v>
      </c>
      <c r="I163" s="32">
        <f t="shared" si="18"/>
        <v>26.75</v>
      </c>
      <c r="J163" s="32">
        <f t="shared" si="18"/>
        <v>30.658</v>
      </c>
      <c r="K163" s="32">
        <f t="shared" si="18"/>
        <v>304.43</v>
      </c>
      <c r="L163" s="32">
        <f t="shared" si="18"/>
        <v>365.25</v>
      </c>
    </row>
    <row r="164" spans="1:12" ht="18" customHeight="1">
      <c r="A164" s="51" t="s">
        <v>316</v>
      </c>
      <c r="B164" s="31"/>
      <c r="C164" s="31"/>
      <c r="D164" s="31"/>
      <c r="E164" s="32">
        <f>E147+E157+E163</f>
        <v>36.2</v>
      </c>
      <c r="F164" s="32">
        <f aca="true" t="shared" si="19" ref="F164:L164">F147+F157+F163</f>
        <v>45.57</v>
      </c>
      <c r="G164" s="32">
        <f t="shared" si="19"/>
        <v>46.115</v>
      </c>
      <c r="H164" s="32">
        <f t="shared" si="19"/>
        <v>59.48</v>
      </c>
      <c r="I164" s="32">
        <f t="shared" si="19"/>
        <v>133.85250000000002</v>
      </c>
      <c r="J164" s="32">
        <f t="shared" si="19"/>
        <v>158.558</v>
      </c>
      <c r="K164" s="32">
        <f t="shared" si="19"/>
        <v>1077.55</v>
      </c>
      <c r="L164" s="32">
        <f t="shared" si="19"/>
        <v>1329.43</v>
      </c>
    </row>
    <row r="166" ht="18.75" customHeight="1"/>
    <row r="167" ht="27" customHeight="1"/>
    <row r="176" spans="1:16" s="8" customFormat="1" ht="18" customHeight="1">
      <c r="A176" s="7"/>
      <c r="B176" s="12"/>
      <c r="C176" s="12"/>
      <c r="D176" s="12"/>
      <c r="E176" s="3"/>
      <c r="F176" s="3"/>
      <c r="G176" s="3"/>
      <c r="H176" s="3"/>
      <c r="I176" s="3"/>
      <c r="J176" s="3"/>
      <c r="K176" s="3"/>
      <c r="L176" s="3"/>
      <c r="M176" s="12"/>
      <c r="N176" s="12"/>
      <c r="O176" s="12"/>
      <c r="P176" s="12"/>
    </row>
  </sheetData>
  <sheetProtection/>
  <mergeCells count="65">
    <mergeCell ref="A159:L159"/>
    <mergeCell ref="A3:L3"/>
    <mergeCell ref="A38:L38"/>
    <mergeCell ref="A74:L74"/>
    <mergeCell ref="A106:L106"/>
    <mergeCell ref="A140:L140"/>
    <mergeCell ref="A148:L148"/>
    <mergeCell ref="A150:L150"/>
    <mergeCell ref="A116:L116"/>
    <mergeCell ref="A85:L85"/>
    <mergeCell ref="A141:L141"/>
    <mergeCell ref="A48:L48"/>
    <mergeCell ref="A14:L14"/>
    <mergeCell ref="A22:L22"/>
    <mergeCell ref="A55:L55"/>
    <mergeCell ref="A93:L93"/>
    <mergeCell ref="A124:L124"/>
    <mergeCell ref="K76:L77"/>
    <mergeCell ref="E77:F77"/>
    <mergeCell ref="G77:H77"/>
    <mergeCell ref="I143:J143"/>
    <mergeCell ref="A12:L12"/>
    <mergeCell ref="A46:L46"/>
    <mergeCell ref="A83:L83"/>
    <mergeCell ref="A114:L114"/>
    <mergeCell ref="E109:F109"/>
    <mergeCell ref="G109:H109"/>
    <mergeCell ref="I109:J109"/>
    <mergeCell ref="I77:J77"/>
    <mergeCell ref="E41:F41"/>
    <mergeCell ref="A75:L75"/>
    <mergeCell ref="A76:A77"/>
    <mergeCell ref="B76:B77"/>
    <mergeCell ref="A142:A143"/>
    <mergeCell ref="B142:B143"/>
    <mergeCell ref="C142:D143"/>
    <mergeCell ref="E142:J142"/>
    <mergeCell ref="K142:L143"/>
    <mergeCell ref="E143:F143"/>
    <mergeCell ref="G143:H143"/>
    <mergeCell ref="A107:L107"/>
    <mergeCell ref="A108:A109"/>
    <mergeCell ref="B108:B109"/>
    <mergeCell ref="C108:D109"/>
    <mergeCell ref="E108:J108"/>
    <mergeCell ref="K108:L109"/>
    <mergeCell ref="I6:J6"/>
    <mergeCell ref="A39:L39"/>
    <mergeCell ref="A40:A41"/>
    <mergeCell ref="B40:B41"/>
    <mergeCell ref="C40:D41"/>
    <mergeCell ref="E40:J40"/>
    <mergeCell ref="K40:L41"/>
    <mergeCell ref="I41:J41"/>
    <mergeCell ref="G41:H41"/>
    <mergeCell ref="C76:D77"/>
    <mergeCell ref="E76:J76"/>
    <mergeCell ref="A4:L4"/>
    <mergeCell ref="A5:A6"/>
    <mergeCell ref="B5:B6"/>
    <mergeCell ref="C5:D6"/>
    <mergeCell ref="E5:J5"/>
    <mergeCell ref="K5:L6"/>
    <mergeCell ref="E6:F6"/>
    <mergeCell ref="G6:H6"/>
  </mergeCells>
  <printOptions/>
  <pageMargins left="0.7480314960629921" right="0.11811023622047245" top="0.7480314960629921" bottom="0.7086614173228347" header="0.2362204724409449" footer="0.5118110236220472"/>
  <pageSetup horizontalDpi="600" verticalDpi="600" orientation="portrait" paperSize="9" r:id="rId1"/>
  <ignoredErrors>
    <ignoredError sqref="C146:D1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 Biciusiene</dc:creator>
  <cp:keywords/>
  <dc:description/>
  <cp:lastModifiedBy>Sekretore</cp:lastModifiedBy>
  <cp:lastPrinted>2017-12-19T22:18:03Z</cp:lastPrinted>
  <dcterms:created xsi:type="dcterms:W3CDTF">2008-01-11T10:12:19Z</dcterms:created>
  <dcterms:modified xsi:type="dcterms:W3CDTF">2018-01-31T08:25:02Z</dcterms:modified>
  <cp:category/>
  <cp:version/>
  <cp:contentType/>
  <cp:contentStatus/>
</cp:coreProperties>
</file>